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xml" ContentType="application/vnd.openxmlformats-officedocument.drawing+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7470" windowHeight="4380" tabRatio="601" activeTab="0"/>
  </bookViews>
  <sheets>
    <sheet name="トップの参画" sheetId="1" r:id="rId1"/>
    <sheet name="方針管理" sheetId="2" r:id="rId2"/>
    <sheet name="組織運営" sheetId="3" r:id="rId3"/>
    <sheet name="品質保証" sheetId="4" r:id="rId4"/>
    <sheet name="製品開発" sheetId="5" r:id="rId5"/>
    <sheet name="顧客対応" sheetId="6" r:id="rId6"/>
    <sheet name="日常管理" sheetId="7" r:id="rId7"/>
    <sheet name="プロセス管理" sheetId="8" r:id="rId8"/>
    <sheet name="購買管理" sheetId="9" r:id="rId9"/>
    <sheet name="人材の育成" sheetId="10" r:id="rId10"/>
    <sheet name="小集団活動" sheetId="11" r:id="rId11"/>
    <sheet name="情報" sheetId="12" r:id="rId12"/>
    <sheet name="手法" sheetId="13" r:id="rId13"/>
    <sheet name="価値観・考え方" sheetId="14" r:id="rId14"/>
    <sheet name="経営目的別管理" sheetId="15" r:id="rId15"/>
    <sheet name="ＴＰＭ・ＩＳＯ" sheetId="16" r:id="rId16"/>
    <sheet name="活動要素（大分類）" sheetId="17" r:id="rId17"/>
    <sheet name="パターン判定" sheetId="18" r:id="rId18"/>
    <sheet name="重点化" sheetId="19" r:id="rId19"/>
    <sheet name="重点化の効果計算" sheetId="20" r:id="rId20"/>
  </sheets>
  <definedNames>
    <definedName name="_xlnm.Print_Area" localSheetId="15">'ＴＰＭ・ＩＳＯ'!$A$1:$J$7</definedName>
    <definedName name="_xlnm.Print_Area" localSheetId="0">'トップの参画'!$A$1:$J$8</definedName>
    <definedName name="_xlnm.Print_Area" localSheetId="8">'購買管理'!$A$1:$J$7</definedName>
    <definedName name="_xlnm.Print_Area" localSheetId="9">'人材の育成'!$A$1:$J$7</definedName>
    <definedName name="_xlnm.Print_Area" localSheetId="4">'製品開発'!$A$1:$J$7</definedName>
    <definedName name="_xlnm.Print_Area" localSheetId="2">'組織運営'!$A$1:$J$7</definedName>
    <definedName name="_xlnm.Print_Area" localSheetId="6">'日常管理'!$A$1:$J$7</definedName>
    <definedName name="_xlnm.Print_Area" localSheetId="3">'品質保証'!$A$1:$J$7</definedName>
    <definedName name="_xlnm.Print_Area" localSheetId="1">'方針管理'!$A$1:$J$7</definedName>
  </definedNames>
  <calcPr fullCalcOnLoad="1"/>
</workbook>
</file>

<file path=xl/sharedStrings.xml><?xml version="1.0" encoding="utf-8"?>
<sst xmlns="http://schemas.openxmlformats.org/spreadsheetml/2006/main" count="862" uniqueCount="646">
  <si>
    <r>
      <t>浸透ための説明会やﾒディｱの活用など</t>
    </r>
    <r>
      <rPr>
        <b/>
        <sz val="9"/>
        <rFont val="ＭＳ Ｐ明朝"/>
        <family val="1"/>
      </rPr>
      <t>方針の展開・実施計画の策定を支援する工夫がされている</t>
    </r>
    <r>
      <rPr>
        <sz val="9"/>
        <rFont val="ＭＳ Ｐ明朝"/>
        <family val="1"/>
      </rPr>
      <t>。また、方針を実現するための具体的な実施計画が作成されるとともに、</t>
    </r>
    <r>
      <rPr>
        <b/>
        <sz val="9"/>
        <rFont val="ＭＳ Ｐ明朝"/>
        <family val="1"/>
      </rPr>
      <t>実施状況の目で見る管理などが行われ、計画からの乖離に対して迅速な対応がとられている</t>
    </r>
    <r>
      <rPr>
        <sz val="9"/>
        <rFont val="ＭＳ Ｐ明朝"/>
        <family val="1"/>
      </rPr>
      <t>。</t>
    </r>
  </si>
  <si>
    <r>
      <t>第三者評価の活用など、顧客の満足・不満の</t>
    </r>
    <r>
      <rPr>
        <b/>
        <sz val="9"/>
        <rFont val="ＭＳ Ｐ明朝"/>
        <family val="1"/>
      </rPr>
      <t>より詳細な把握、競合他社との比較を可能とする方法・しくみ</t>
    </r>
    <r>
      <rPr>
        <sz val="9"/>
        <rFont val="ＭＳ Ｐ明朝"/>
        <family val="1"/>
      </rPr>
      <t>が確立されている。評価結果の総合的な分析に基づき、</t>
    </r>
    <r>
      <rPr>
        <b/>
        <sz val="9"/>
        <rFont val="ＭＳ Ｐ明朝"/>
        <family val="1"/>
      </rPr>
      <t>重点を絞った顧客の満足・不満の改善活動が計画的に行われている</t>
    </r>
    <r>
      <rPr>
        <sz val="9"/>
        <rFont val="ＭＳ Ｐ明朝"/>
        <family val="1"/>
      </rPr>
      <t>。また、</t>
    </r>
    <r>
      <rPr>
        <b/>
        <sz val="9"/>
        <rFont val="ＭＳ Ｐ明朝"/>
        <family val="1"/>
      </rPr>
      <t>顧客満足活動の方針・目標の見直し</t>
    </r>
    <r>
      <rPr>
        <sz val="9"/>
        <rFont val="ＭＳ Ｐ明朝"/>
        <family val="1"/>
      </rPr>
      <t>も行われている。</t>
    </r>
  </si>
  <si>
    <r>
      <t>顧客満足・不満の把握・評価の結果に基づき、</t>
    </r>
    <r>
      <rPr>
        <b/>
        <sz val="9"/>
        <rFont val="ＭＳ Ｐ明朝"/>
        <family val="1"/>
      </rPr>
      <t>新しい製品・サービスの開発、製品・サービスの提供プロセスの改善</t>
    </r>
    <r>
      <rPr>
        <sz val="9"/>
        <rFont val="ＭＳ Ｐ明朝"/>
        <family val="1"/>
      </rPr>
      <t>が積極的に行われている。また、</t>
    </r>
    <r>
      <rPr>
        <b/>
        <sz val="9"/>
        <rFont val="ＭＳ Ｐ明朝"/>
        <family val="1"/>
      </rPr>
      <t>顧客満足活動の推進のしくみについても改善が行われている</t>
    </r>
    <r>
      <rPr>
        <sz val="9"/>
        <rFont val="ＭＳ Ｐ明朝"/>
        <family val="1"/>
      </rPr>
      <t>。</t>
    </r>
  </si>
  <si>
    <r>
      <t>顧客満足・不満についての情報をもっておらず、</t>
    </r>
    <r>
      <rPr>
        <b/>
        <sz val="9"/>
        <rFont val="ＭＳ Ｐ明朝"/>
        <family val="1"/>
      </rPr>
      <t>効果が不明である</t>
    </r>
    <r>
      <rPr>
        <sz val="9"/>
        <rFont val="ＭＳ Ｐ明朝"/>
        <family val="1"/>
      </rPr>
      <t>。</t>
    </r>
  </si>
  <si>
    <r>
      <t>組織が提供している製品・サービスに</t>
    </r>
    <r>
      <rPr>
        <b/>
        <sz val="9"/>
        <rFont val="ＭＳ Ｐ明朝"/>
        <family val="1"/>
      </rPr>
      <t>顧客が満足しているかどうか、不満を感じているかどうかを把握・評価している</t>
    </r>
    <r>
      <rPr>
        <sz val="9"/>
        <rFont val="ＭＳ Ｐ明朝"/>
        <family val="1"/>
      </rPr>
      <t>が、全体の一部しか把握できていない、単なるアンケート調査のレベルでしかないなどの問題があり、評価結果に基づく改善活動もほとんど見られない。</t>
    </r>
  </si>
  <si>
    <r>
      <t>各部門の責任･権限や部門業務の評価尺度の設定など組織運営の基本事項を整備する努力をしている</t>
    </r>
    <r>
      <rPr>
        <sz val="9"/>
        <rFont val="ＭＳ Ｐ明朝"/>
        <family val="1"/>
      </rPr>
      <t>が、問題が散見される。</t>
    </r>
  </si>
  <si>
    <r>
      <t>各部門の責任･権限や評価尺度が不明確など</t>
    </r>
    <r>
      <rPr>
        <b/>
        <sz val="9"/>
        <rFont val="ＭＳ Ｐ明朝"/>
        <family val="1"/>
      </rPr>
      <t>組織運営の基本事項が整備されていない。</t>
    </r>
  </si>
  <si>
    <r>
      <t>経営計画を実現するために､</t>
    </r>
    <r>
      <rPr>
        <b/>
        <sz val="9"/>
        <rFont val="ＭＳ Ｐ明朝"/>
        <family val="1"/>
      </rPr>
      <t>部門の責任･権限の明確化、部門業務の評価尺度の設定など組織運営の基本事項が整備されている</t>
    </r>
    <r>
      <rPr>
        <sz val="9"/>
        <rFont val="ＭＳ Ｐ明朝"/>
        <family val="1"/>
      </rPr>
      <t>。</t>
    </r>
  </si>
  <si>
    <r>
      <t>社内セミナー等の教育・訓練の実施状況をチェックしている</t>
    </r>
    <r>
      <rPr>
        <sz val="9"/>
        <rFont val="ＭＳ Ｐ明朝"/>
        <family val="1"/>
      </rPr>
      <t>が、成果という点から見直しを行っていない。実施面からの改善は行われているが、あくまでも実施することが優先し、教育訓練の内容が現場の必要性を満たしていない。</t>
    </r>
  </si>
  <si>
    <r>
      <t>ﾍﾞﾝﾁﾏｰｷﾝｸﾞの実施による組織構造の改善、顧客の組織構造に関する満足度把握、組織構造のフラット化などを積極的に行っており、</t>
    </r>
    <r>
      <rPr>
        <b/>
        <sz val="9"/>
        <rFont val="ＭＳ Ｐ明朝"/>
        <family val="1"/>
      </rPr>
      <t>顧客･市場の期待への対応や経営計画の実現に向け､効率的で効果的な組織構造を実現している</t>
    </r>
    <r>
      <rPr>
        <sz val="9"/>
        <rFont val="ＭＳ Ｐ明朝"/>
        <family val="1"/>
      </rPr>
      <t>。</t>
    </r>
  </si>
  <si>
    <r>
      <t>プロジェクト的活動、会議体や委員会の効果的運用などを通して</t>
    </r>
    <r>
      <rPr>
        <b/>
        <sz val="9"/>
        <rFont val="ＭＳ Ｐ明朝"/>
        <family val="1"/>
      </rPr>
      <t>本社機能部門と事業部門の連携をはじめ各部門間の連携がはかられ、組織運営が効率的･効果的に実施されている</t>
    </r>
    <r>
      <rPr>
        <sz val="9"/>
        <rFont val="ＭＳ Ｐ明朝"/>
        <family val="1"/>
      </rPr>
      <t>。</t>
    </r>
  </si>
  <si>
    <r>
      <t>経営とＴＱＭの関係（経営環境の動向，市場のニーズを把握し，それに対応する製品やサービスを提供するためにＴＱＭの考え方を全員に浸透させ、実践することが有効なこと）が明確に認識されている。ＴＱＭの考え方・価値観の教育・訓練、実践に関する</t>
    </r>
    <r>
      <rPr>
        <b/>
        <sz val="9"/>
        <rFont val="ＭＳ Ｐ明朝"/>
        <family val="1"/>
      </rPr>
      <t>総合的・長期的な計画</t>
    </r>
    <r>
      <rPr>
        <sz val="9"/>
        <rFont val="ＭＳ Ｐ明朝"/>
        <family val="1"/>
      </rPr>
      <t>を作っており、その内容も優れている。</t>
    </r>
  </si>
  <si>
    <r>
      <t>ＴＱＭの考え方・価値観の重要性について理解させるための工夫が行われた結果、</t>
    </r>
    <r>
      <rPr>
        <b/>
        <sz val="9"/>
        <rFont val="ＭＳ Ｐ明朝"/>
        <family val="1"/>
      </rPr>
      <t>ＴＱＭの考え方・価値観の教育・訓練は計画通り実施できている</t>
    </r>
    <r>
      <rPr>
        <sz val="9"/>
        <rFont val="ＭＳ Ｐ明朝"/>
        <family val="1"/>
      </rPr>
      <t>。ＴＱＭの考え方・価値観に基づいた活動も多くみられる。</t>
    </r>
  </si>
  <si>
    <r>
      <t>あらゆる部門・階層でＴＱＭの考え方・価値観が定着しており</t>
    </r>
    <r>
      <rPr>
        <sz val="9"/>
        <rFont val="ＭＳ Ｐ明朝"/>
        <family val="1"/>
      </rPr>
      <t>（業務の中で何の違和感もなく活用され）、これに基づく活動が実践されている。</t>
    </r>
  </si>
  <si>
    <r>
      <t>ＴＱＭの考え方・価値観に関する教育が</t>
    </r>
    <r>
      <rPr>
        <b/>
        <sz val="9"/>
        <rFont val="ＭＳ Ｐ明朝"/>
        <family val="1"/>
      </rPr>
      <t>計画通り行えているかどうかチェックし</t>
    </r>
    <r>
      <rPr>
        <sz val="9"/>
        <rFont val="ＭＳ Ｐ明朝"/>
        <family val="1"/>
      </rPr>
      <t>、確実に実施できるような改善を行っている。考え方・価値観がどの程度普及しているか、実践されているかについては主観的な評価に留まっている。</t>
    </r>
  </si>
  <si>
    <t>経営のための情報の収集・分析、情報技術の活用が計画通り実施されているか</t>
  </si>
  <si>
    <r>
      <t>情報の収集・分析・活用を</t>
    </r>
    <r>
      <rPr>
        <b/>
        <sz val="9"/>
        <rFont val="ＭＳ Ｐ明朝"/>
        <family val="1"/>
      </rPr>
      <t>支援するためのデーターベース、解析ツールなどが整備されており</t>
    </r>
    <r>
      <rPr>
        <sz val="9"/>
        <rFont val="ＭＳ Ｐ明朝"/>
        <family val="1"/>
      </rPr>
      <t>、情報の収集・分析・活用が計画通り実施できている。情報システム・情報技術についてはも、事前の問題予測、使用者の教育・訓練なども適切に行われ、導入後の活用もスムーズに進んでいる。</t>
    </r>
  </si>
  <si>
    <r>
      <t>経営のための情報の収集・分析・活用が計画通り行われ、これに基づいて</t>
    </r>
    <r>
      <rPr>
        <b/>
        <sz val="9"/>
        <rFont val="ＭＳ Ｐ明朝"/>
        <family val="1"/>
      </rPr>
      <t>合理的な意志決定がタイムリーになされている</t>
    </r>
    <r>
      <rPr>
        <sz val="9"/>
        <rFont val="ＭＳ Ｐ明朝"/>
        <family val="1"/>
      </rPr>
      <t>。情報システム・情報技術の計画的な導入・活用によってねらいどおりの業務プロセスが実現できている。</t>
    </r>
  </si>
  <si>
    <r>
      <t>経営のための</t>
    </r>
    <r>
      <rPr>
        <b/>
        <sz val="9"/>
        <rFont val="ＭＳ Ｐ明朝"/>
        <family val="1"/>
      </rPr>
      <t>情報の収集・分析に関する計画はある</t>
    </r>
    <r>
      <rPr>
        <sz val="9"/>
        <rFont val="ＭＳ Ｐ明朝"/>
        <family val="1"/>
      </rPr>
      <t>が、どのような情報が必要かについての検討を行っておらず、重要な情報が数多く抜けている。個別の情報システム・情報技術の導入計画はあるが、総合的な視点からの検討を行っていない。</t>
    </r>
  </si>
  <si>
    <r>
      <t>情報に基づいて経営に関する意志決定を行う体制</t>
    </r>
    <r>
      <rPr>
        <sz val="9"/>
        <rFont val="ＭＳ Ｐ明朝"/>
        <family val="1"/>
      </rPr>
      <t>が確立している。組織の将来の業務プロセスのあるべき姿を明確にし、その実現のための情報システム・情報技術の活用に関する長期的な計画を作っている。</t>
    </r>
  </si>
  <si>
    <r>
      <t>経営のための情報の収集・分析・活用が適切に行えているかどうか、情報システム・情報技術の活用が適切に行えているかどうかの</t>
    </r>
    <r>
      <rPr>
        <b/>
        <sz val="9"/>
        <rFont val="ＭＳ Ｐ明朝"/>
        <family val="1"/>
      </rPr>
      <t>評価を行っていない</t>
    </r>
    <r>
      <rPr>
        <sz val="9"/>
        <rFont val="ＭＳ Ｐ明朝"/>
        <family val="1"/>
      </rPr>
      <t>。</t>
    </r>
  </si>
  <si>
    <t>経営のための情報の収集・分析、情報技術の活用の計画の見直しが行われているか</t>
  </si>
  <si>
    <r>
      <t>経営のための情報の収集・分析・活用が計画通り実施できているかどうか、情報システム・情報技術が計画通り開発・導入できているかどうか</t>
    </r>
    <r>
      <rPr>
        <b/>
        <sz val="9"/>
        <rFont val="ＭＳ Ｐ明朝"/>
        <family val="1"/>
      </rPr>
      <t>評価している。計画通り進んでいないものについては応急対策がとられ、実施面についての改善が行われている。</t>
    </r>
  </si>
  <si>
    <r>
      <t>品質保証、コスト低減、売り上げ増大などの目的別に見た場合、</t>
    </r>
    <r>
      <rPr>
        <b/>
        <sz val="9"/>
        <rFont val="ＭＳ Ｐ明朝"/>
        <family val="1"/>
      </rPr>
      <t>効果的・効率的と考えられる、経営のための情報の収集・分析・活用のしくみ</t>
    </r>
    <r>
      <rPr>
        <sz val="9"/>
        <rFont val="ＭＳ Ｐ明朝"/>
        <family val="1"/>
      </rPr>
      <t>がある。組織の内外のニーズおよび技術の動向を踏まえた情報システム・情報技術の活用に関する総合的な計画を作っている。</t>
    </r>
  </si>
  <si>
    <t>新製品・サービス・技術は開発できているか、それらが事業に貢献しているか</t>
  </si>
  <si>
    <t>小集団活動を通して課題が解決できているか</t>
  </si>
  <si>
    <t>ＴＱＭの考え方・価値観が浸透しているか、役立っているか</t>
  </si>
  <si>
    <t>（注１）「ＱＣ手法」には、データのばらつきを考慮した統計的解析法、数値データの解析手法だけでなく、言語データなどの非数値データの解析方法、
　　　　事実に基づいて結論を導く方法などが含まれる。</t>
  </si>
  <si>
    <t>（注１）ここで言う「小集団活動」とは、ＱＣサークルだけでなく、その他のチーム活動も含む広い意味で用いている。</t>
  </si>
  <si>
    <t>実施</t>
  </si>
  <si>
    <t>評価・改善</t>
  </si>
  <si>
    <t>評価・改善</t>
  </si>
  <si>
    <t>レベル１(低い）</t>
  </si>
  <si>
    <t>レベル１(低い）</t>
  </si>
  <si>
    <t>レベル2</t>
  </si>
  <si>
    <t>レベル３（普通）</t>
  </si>
  <si>
    <t>レベル４</t>
  </si>
  <si>
    <t>実施</t>
  </si>
  <si>
    <t>実施</t>
  </si>
  <si>
    <t>評価・改善</t>
  </si>
  <si>
    <t>レベル2</t>
  </si>
  <si>
    <t>レベル３（普通）</t>
  </si>
  <si>
    <t>レベル４</t>
  </si>
  <si>
    <t>実施</t>
  </si>
  <si>
    <t>評価・改善</t>
  </si>
  <si>
    <t>実施</t>
  </si>
  <si>
    <t>評価・改善</t>
  </si>
  <si>
    <t>実施</t>
  </si>
  <si>
    <r>
      <t>環境変化、経営目標の達成状況を勘案し､</t>
    </r>
    <r>
      <rPr>
        <b/>
        <sz val="9"/>
        <rFont val="ＭＳ Ｐ明朝"/>
        <family val="1"/>
      </rPr>
      <t>定期的に組織ならびにその運営方法の見直しを実施している</t>
    </r>
    <r>
      <rPr>
        <sz val="9"/>
        <rFont val="ＭＳ Ｐ明朝"/>
        <family val="1"/>
      </rPr>
      <t>が、経営目標と部門目標の達成度の把握が弱く、問題点を明らかにできていない。</t>
    </r>
  </si>
  <si>
    <r>
      <t>環境変化、経営目標の達成状況、経営目標と</t>
    </r>
    <r>
      <rPr>
        <b/>
        <sz val="9"/>
        <rFont val="ＭＳ Ｐ明朝"/>
        <family val="1"/>
      </rPr>
      <t>部門目標の達成度の関係を勘案し､定期的に組織ならびにその運営方法の見直し・改善を実施している</t>
    </r>
    <r>
      <rPr>
        <sz val="9"/>
        <rFont val="ＭＳ Ｐ明朝"/>
        <family val="1"/>
      </rPr>
      <t>。ただし、改善のスピードが遅く、環境変化の予兆や経営目標の達成度の予測に基づく事前の対応ができていない。</t>
    </r>
  </si>
  <si>
    <r>
      <t>環境変化の兆候、経営目標の達成度の予測などに基づき､組織の潜在的な問題点を把握し、</t>
    </r>
    <r>
      <rPr>
        <b/>
        <sz val="9"/>
        <rFont val="ＭＳ Ｐ明朝"/>
        <family val="1"/>
      </rPr>
      <t>事前に組織やその運営の改善を的確に実施している。問題点把握の質的レベルも高く、改善のスピードも早い</t>
    </r>
    <r>
      <rPr>
        <sz val="9"/>
        <rFont val="ＭＳ Ｐ明朝"/>
        <family val="1"/>
      </rPr>
      <t>。</t>
    </r>
  </si>
  <si>
    <r>
      <t>品質保証の方針・目標が展開され</t>
    </r>
    <r>
      <rPr>
        <sz val="9"/>
        <rFont val="ＭＳ Ｐ明朝"/>
        <family val="1"/>
      </rPr>
      <t>、個々の品質保証活動との関連付けられている。</t>
    </r>
    <r>
      <rPr>
        <b/>
        <sz val="9"/>
        <rFont val="ＭＳ Ｐ明朝"/>
        <family val="1"/>
      </rPr>
      <t>品質保証体系のステップごとの保証項目、保証方法、保証活動が定められ</t>
    </r>
    <r>
      <rPr>
        <sz val="9"/>
        <rFont val="ＭＳ Ｐ明朝"/>
        <family val="1"/>
      </rPr>
      <t>ており、各ステップごとに品質が作り込まれているかどうかの評価が行われている。</t>
    </r>
  </si>
  <si>
    <r>
      <t>顧客の期待・ニーズに基づいて</t>
    </r>
    <r>
      <rPr>
        <sz val="9"/>
        <rFont val="ＭＳ Ｐ明朝"/>
        <family val="1"/>
      </rPr>
      <t>品質保証の方針・目標が定められている。</t>
    </r>
    <r>
      <rPr>
        <b/>
        <sz val="9"/>
        <rFont val="ＭＳ Ｐ明朝"/>
        <family val="1"/>
      </rPr>
      <t>企画から生産・サービス提供までの一貫した品質保証体系</t>
    </r>
    <r>
      <rPr>
        <sz val="9"/>
        <rFont val="ＭＳ Ｐ明朝"/>
        <family val="1"/>
      </rPr>
      <t>が確立されており、その中で</t>
    </r>
    <r>
      <rPr>
        <b/>
        <sz val="9"/>
        <rFont val="ＭＳ Ｐ明朝"/>
        <family val="1"/>
      </rPr>
      <t>品質の作り込み活動</t>
    </r>
    <r>
      <rPr>
        <sz val="9"/>
        <rFont val="ＭＳ Ｐ明朝"/>
        <family val="1"/>
      </rPr>
      <t>が重要な活動として位置づけられ、制度化されている。</t>
    </r>
  </si>
  <si>
    <r>
      <t>役割・責任が曖昧となっており、</t>
    </r>
    <r>
      <rPr>
        <b/>
        <sz val="9"/>
        <rFont val="ＭＳ Ｐ明朝"/>
        <family val="1"/>
      </rPr>
      <t>計画通り品質保証活動が行われていない場合が少なくない</t>
    </r>
    <r>
      <rPr>
        <sz val="9"/>
        <rFont val="ＭＳ Ｐ明朝"/>
        <family val="1"/>
      </rPr>
      <t>。</t>
    </r>
  </si>
  <si>
    <r>
      <t>役割・責任を決めている</t>
    </r>
    <r>
      <rPr>
        <sz val="9"/>
        <rFont val="ＭＳ Ｐ明朝"/>
        <family val="1"/>
      </rPr>
      <t>が、曖昧となっている部分も多い。</t>
    </r>
    <r>
      <rPr>
        <b/>
        <sz val="9"/>
        <rFont val="ＭＳ Ｐ明朝"/>
        <family val="1"/>
      </rPr>
      <t>教育訓練を行っている</t>
    </r>
    <r>
      <rPr>
        <sz val="9"/>
        <rFont val="ＭＳ Ｐ明朝"/>
        <family val="1"/>
      </rPr>
      <t>が、応急的な対策のために行っていることが多い。</t>
    </r>
  </si>
  <si>
    <r>
      <t>各人は自己の役割・責任を認識している。</t>
    </r>
    <r>
      <rPr>
        <b/>
        <sz val="9"/>
        <rFont val="ＭＳ Ｐ明朝"/>
        <family val="1"/>
      </rPr>
      <t>標準類の整備や教育訓練が計画・実施されている</t>
    </r>
    <r>
      <rPr>
        <sz val="9"/>
        <rFont val="ＭＳ Ｐ明朝"/>
        <family val="1"/>
      </rPr>
      <t>。ただし、各々の標準の重要性や教育訓練の必要性については曖昧となっており、計画通り実施されていない場合が見られる。</t>
    </r>
  </si>
  <si>
    <t>顧客満足の経営における位置づけ、顧客を満足させるための計画がよいか</t>
  </si>
  <si>
    <t>顧客を満足させるための活動が計画通り実施されているか</t>
  </si>
  <si>
    <t>顧客を満足させる計画、満足の状況の見直しが行われているか</t>
  </si>
  <si>
    <t>レベル１(低い）</t>
  </si>
  <si>
    <t>レベル2</t>
  </si>
  <si>
    <t>レベル３（普通）</t>
  </si>
  <si>
    <t>レベル４</t>
  </si>
  <si>
    <t>レベル５（高い）</t>
  </si>
  <si>
    <r>
      <t>小集団活動の</t>
    </r>
    <r>
      <rPr>
        <b/>
        <sz val="9"/>
        <rFont val="ＭＳ Ｐ明朝"/>
        <family val="1"/>
      </rPr>
      <t>実施例が少なく</t>
    </r>
    <r>
      <rPr>
        <sz val="9"/>
        <rFont val="ＭＳ Ｐ明朝"/>
        <family val="1"/>
      </rPr>
      <t>、成果は出ていない。</t>
    </r>
  </si>
  <si>
    <t xml:space="preserve">（注１）ここで言う「トップ」とは評価の対象としている組織・活動の実質上の責任者を指す。
</t>
  </si>
  <si>
    <r>
      <t>品質以外の経営目的（量・納期、原価、環境影響、労働安全・衛生など）に対する結果の現状について</t>
    </r>
    <r>
      <rPr>
        <b/>
        <sz val="9"/>
        <rFont val="ＭＳ Ｐ明朝"/>
        <family val="1"/>
      </rPr>
      <t>理想は何かという視点から分析</t>
    </r>
    <r>
      <rPr>
        <sz val="9"/>
        <rFont val="ＭＳ Ｐ明朝"/>
        <family val="1"/>
      </rPr>
      <t>が行われ、</t>
    </r>
    <r>
      <rPr>
        <b/>
        <sz val="9"/>
        <rFont val="ＭＳ Ｐ明朝"/>
        <family val="1"/>
      </rPr>
      <t>従来の組織活動の枠組みをうち破るような新しい視点の工夫やしくみの改善</t>
    </r>
    <r>
      <rPr>
        <sz val="9"/>
        <rFont val="ＭＳ Ｐ明朝"/>
        <family val="1"/>
      </rPr>
      <t>が行われている。</t>
    </r>
  </si>
  <si>
    <t>経営目的別管理に対する結果が改善しているか</t>
  </si>
  <si>
    <r>
      <t>品質以外の経営目的（量・納期、原価、環境影響、労働安全・衛生など）に対する結果について、</t>
    </r>
    <r>
      <rPr>
        <b/>
        <sz val="9"/>
        <rFont val="ＭＳ Ｐ明朝"/>
        <family val="1"/>
      </rPr>
      <t>改善が見られない</t>
    </r>
    <r>
      <rPr>
        <sz val="9"/>
        <rFont val="ＭＳ Ｐ明朝"/>
        <family val="1"/>
      </rPr>
      <t>。</t>
    </r>
  </si>
  <si>
    <r>
      <t>活動要素１（Ⅰ×Ⅱ×Ⅲ×Ⅳ）</t>
    </r>
    <r>
      <rPr>
        <vertAlign val="superscript"/>
        <sz val="14"/>
        <rFont val="ＭＳ Ｐ明朝"/>
        <family val="1"/>
      </rPr>
      <t>1/4</t>
    </r>
  </si>
  <si>
    <r>
      <t>発生した品質問題を個別に解析・対策するだけでなく、チェックリスト化して、他の製品や工程に同様の問題がないかを検討するなど</t>
    </r>
    <r>
      <rPr>
        <b/>
        <sz val="9"/>
        <rFont val="ＭＳ Ｐ明朝"/>
        <family val="1"/>
      </rPr>
      <t>水平展開のための活動、品質保証の方針・目標の見直しが行われている</t>
    </r>
    <r>
      <rPr>
        <sz val="9"/>
        <rFont val="ＭＳ Ｐ明朝"/>
        <family val="1"/>
      </rPr>
      <t>。</t>
    </r>
  </si>
  <si>
    <r>
      <t>新製品・サービス・技術の</t>
    </r>
    <r>
      <rPr>
        <b/>
        <sz val="9"/>
        <rFont val="ＭＳ Ｐ明朝"/>
        <family val="1"/>
      </rPr>
      <t>開発プロセス</t>
    </r>
    <r>
      <rPr>
        <sz val="9"/>
        <rFont val="ＭＳ Ｐ明朝"/>
        <family val="1"/>
      </rPr>
      <t>について、発生した不具合などのデータに基づく総合的な見直しが行われ、</t>
    </r>
    <r>
      <rPr>
        <b/>
        <sz val="9"/>
        <rFont val="ＭＳ Ｐ明朝"/>
        <family val="1"/>
      </rPr>
      <t>問題点の把握やしくみの改善が行われている</t>
    </r>
    <r>
      <rPr>
        <sz val="9"/>
        <rFont val="ＭＳ Ｐ明朝"/>
        <family val="1"/>
      </rPr>
      <t>。開発した新製品・サービス・技術がねらい通りの成果を上げているか見直しが行われ、新製品・サービス・技術の開発に関する計画の修正が行われている。</t>
    </r>
  </si>
  <si>
    <r>
      <t>ＴＱＭの考え方・価値観が浸透しておらず、その</t>
    </r>
    <r>
      <rPr>
        <b/>
        <sz val="9"/>
        <rFont val="ＭＳ Ｐ明朝"/>
        <family val="1"/>
      </rPr>
      <t>成果も出ていない</t>
    </r>
    <r>
      <rPr>
        <sz val="9"/>
        <rFont val="ＭＳ Ｐ明朝"/>
        <family val="1"/>
      </rPr>
      <t>。</t>
    </r>
  </si>
  <si>
    <r>
      <t>ＴＱＭの考え方・価値観に基づく活動が組織の</t>
    </r>
    <r>
      <rPr>
        <b/>
        <sz val="9"/>
        <rFont val="ＭＳ Ｐ明朝"/>
        <family val="1"/>
      </rPr>
      <t>あらゆる日常業務で実践されている</t>
    </r>
    <r>
      <rPr>
        <sz val="9"/>
        <rFont val="ＭＳ Ｐ明朝"/>
        <family val="1"/>
      </rPr>
      <t>。</t>
    </r>
  </si>
  <si>
    <t>パターンⅩⅠ</t>
  </si>
  <si>
    <t>現在の状態</t>
  </si>
  <si>
    <t>計算式</t>
  </si>
  <si>
    <t>特性値</t>
  </si>
  <si>
    <t>備考</t>
  </si>
  <si>
    <r>
      <t>情報の収集・分析・活用をどのように行うか定めた手順、個々の情報システム・情報技術についてどのように開発・導入するかの実施計画はある</t>
    </r>
    <r>
      <rPr>
        <sz val="9"/>
        <rFont val="ＭＳ Ｐ明朝"/>
        <family val="1"/>
      </rPr>
      <t>が、具体性、計画の重点化、必要な要員の確保などの点で問題があり、計画通りに実施できていないものがある。</t>
    </r>
  </si>
  <si>
    <r>
      <t>情報の収集・分析・活用のための適切な手順があり、必要な教育訓練が実施されている。情報システム・情報技術の開発・導入についても、</t>
    </r>
    <r>
      <rPr>
        <b/>
        <sz val="9"/>
        <rFont val="ＭＳ Ｐ明朝"/>
        <family val="1"/>
      </rPr>
      <t>適切な実施計画のもとで一部を除き計画通り実施できている</t>
    </r>
    <r>
      <rPr>
        <sz val="9"/>
        <rFont val="ＭＳ Ｐ明朝"/>
        <family val="1"/>
      </rPr>
      <t>。ただし、導入にあたっての事前の問題予測がかならずしも十分でなく、導入後計画通り活用されていないものがある。</t>
    </r>
  </si>
  <si>
    <t>経営のための情報の収集・分析、情報技術の活用の計画の内容がよいか</t>
  </si>
  <si>
    <r>
      <t>経営のための</t>
    </r>
    <r>
      <rPr>
        <b/>
        <sz val="9"/>
        <rFont val="ＭＳ Ｐ明朝"/>
        <family val="1"/>
      </rPr>
      <t>情報の収集・分析、情報システム・情報技術の活用に関する計画がない。</t>
    </r>
    <r>
      <rPr>
        <sz val="9"/>
        <rFont val="ＭＳ Ｐ明朝"/>
        <family val="1"/>
      </rPr>
      <t>経営におけるの情報の重要性が認識されていない。</t>
    </r>
  </si>
  <si>
    <r>
      <t>一部の品質（Ｑ）、コスト（Ｃ）、納期（Ｄ）、環境（Ｅ）、安全（Ｓ）等の項目において標準化・日常管理の成果（ばらつきの減少）が見られる</t>
    </r>
    <r>
      <rPr>
        <sz val="9"/>
        <rFont val="ＭＳ Ｐ明朝"/>
        <family val="1"/>
      </rPr>
      <t>が、全体的には変化がない。</t>
    </r>
  </si>
  <si>
    <r>
      <t>品質（Ｑ）、コスト（Ｃ）、納期（Ｄ）、環境（Ｅ）、安全（Ｓ）等の異常が確実につかまえられている。異常の</t>
    </r>
    <r>
      <rPr>
        <b/>
        <sz val="9"/>
        <rFont val="ＭＳ Ｐ明朝"/>
        <family val="1"/>
      </rPr>
      <t>再発防止によりＱＣＤESが安定化の方向に向かっている</t>
    </r>
    <r>
      <rPr>
        <sz val="9"/>
        <rFont val="ＭＳ Ｐ明朝"/>
        <family val="1"/>
      </rPr>
      <t>。ただし、原因不明の異常、再発している異常も少なくない。</t>
    </r>
  </si>
  <si>
    <r>
      <t>原因不明となっている異常や再発している異常は少なく、標準化・日常管理の実施により、</t>
    </r>
    <r>
      <rPr>
        <b/>
        <sz val="9"/>
        <rFont val="ＭＳ Ｐ明朝"/>
        <family val="1"/>
      </rPr>
      <t>品質（Ｑ）、コスト（Ｃ）、納期（Ｄ）、環境（Ｅ）、安全（Ｓ）等がかなり安定化している</t>
    </r>
    <r>
      <rPr>
        <sz val="9"/>
        <rFont val="ＭＳ Ｐ明朝"/>
        <family val="1"/>
      </rPr>
      <t>。</t>
    </r>
  </si>
  <si>
    <r>
      <t>標準化・日常管理の徹底により、</t>
    </r>
    <r>
      <rPr>
        <b/>
        <sz val="9"/>
        <rFont val="ＭＳ Ｐ明朝"/>
        <family val="1"/>
      </rPr>
      <t>品質（Ｑ）、コスト（Ｃ）、納期（Ｄ）、環境（Ｅ）、安全（Ｓ）等の大幅な安定化</t>
    </r>
    <r>
      <rPr>
        <sz val="9"/>
        <rFont val="ＭＳ Ｐ明朝"/>
        <family val="1"/>
      </rPr>
      <t>が実現されている（または高い水準を維持している）。また、</t>
    </r>
    <r>
      <rPr>
        <b/>
        <sz val="9"/>
        <rFont val="ＭＳ Ｐ明朝"/>
        <family val="1"/>
      </rPr>
      <t>新製品・サービスについても</t>
    </r>
    <r>
      <rPr>
        <sz val="9"/>
        <rFont val="ＭＳ Ｐ明朝"/>
        <family val="1"/>
      </rPr>
      <t>、従来製品・サービスの標準化・日常管理の水平展開により、異常の発生がおさえられている。</t>
    </r>
  </si>
  <si>
    <r>
      <t>必要な情報の収集・分析・活用を具体的にどのように行うか、情報システム・情報技術についてどのように開発・導入するかは</t>
    </r>
    <r>
      <rPr>
        <b/>
        <sz val="9"/>
        <rFont val="ＭＳ Ｐ明朝"/>
        <family val="1"/>
      </rPr>
      <t>担当者にまかせになっている</t>
    </r>
    <r>
      <rPr>
        <sz val="9"/>
        <rFont val="ＭＳ Ｐ明朝"/>
        <family val="1"/>
      </rPr>
      <t>。</t>
    </r>
  </si>
  <si>
    <r>
      <t>組織の構造ならびにその運営に問題があり、</t>
    </r>
    <r>
      <rPr>
        <b/>
        <sz val="9"/>
        <rFont val="ＭＳ Ｐ明朝"/>
        <family val="1"/>
      </rPr>
      <t>各部門ごとに見ても、組織全体として見てもその役割を果たすことができていない</t>
    </r>
    <r>
      <rPr>
        <sz val="9"/>
        <rFont val="ＭＳ Ｐ明朝"/>
        <family val="1"/>
      </rPr>
      <t>。</t>
    </r>
  </si>
  <si>
    <t>組織が効果的・効率的にその役割を果たしているか</t>
  </si>
  <si>
    <r>
      <t>各部門は各々の役割を一部果たせていない</t>
    </r>
    <r>
      <rPr>
        <sz val="9"/>
        <rFont val="ＭＳ Ｐ明朝"/>
        <family val="1"/>
      </rPr>
      <t>状況にある。</t>
    </r>
  </si>
  <si>
    <r>
      <t>各部門は各々の役割を効果的・効率的に果たせているが、組織全体はその役割を一部果たせていない</t>
    </r>
    <r>
      <rPr>
        <sz val="9"/>
        <rFont val="ＭＳ Ｐ明朝"/>
        <family val="1"/>
      </rPr>
      <t>状況にある。</t>
    </r>
  </si>
  <si>
    <r>
      <t>各部門として見ても、組織全体として見てもその役割をある程度効果的・効率的に果たしている</t>
    </r>
    <r>
      <rPr>
        <sz val="9"/>
        <rFont val="ＭＳ Ｐ明朝"/>
        <family val="1"/>
      </rPr>
      <t>。ただし、組織の役割と各部門の役割の関係が一部曖昧となっている。</t>
    </r>
  </si>
  <si>
    <r>
      <t>適切な組織の構造とその運営により、</t>
    </r>
    <r>
      <rPr>
        <b/>
        <sz val="9"/>
        <rFont val="ＭＳ Ｐ明朝"/>
        <family val="1"/>
      </rPr>
      <t>各部門がその役割を効果的・効率的に果たしているだけでなく、組織全体の役割に大いに貢献している</t>
    </r>
    <r>
      <rPr>
        <sz val="9"/>
        <rFont val="ＭＳ Ｐ明朝"/>
        <family val="1"/>
      </rPr>
      <t>。</t>
    </r>
  </si>
  <si>
    <t>方針が達成されているか、方針は挑戦的なものか</t>
  </si>
  <si>
    <t>活動の効果</t>
  </si>
  <si>
    <t>活動の効果</t>
  </si>
  <si>
    <t>購買・外注に起因する問題が減っているか</t>
  </si>
  <si>
    <r>
      <t>購買・外注について</t>
    </r>
    <r>
      <rPr>
        <b/>
        <sz val="9"/>
        <rFont val="ＭＳ Ｐ明朝"/>
        <family val="1"/>
      </rPr>
      <t>品質・納期等に関わる多くの問題が発生している</t>
    </r>
    <r>
      <rPr>
        <sz val="9"/>
        <rFont val="ＭＳ Ｐ明朝"/>
        <family val="1"/>
      </rPr>
      <t>。こられの問題については応急的な対応におわれる、ほとんど改善が見られない。</t>
    </r>
  </si>
  <si>
    <r>
      <t>主要業務プロセスの標準化ができている</t>
    </r>
    <r>
      <rPr>
        <sz val="9"/>
        <rFont val="ＭＳ Ｐ明朝"/>
        <family val="1"/>
      </rPr>
      <t>（ルールに従って行うべき事項が標準類として整備されており、遵守のための教育訓練など遵守率向上のための推進活動が実施されている）。日常管理が</t>
    </r>
    <r>
      <rPr>
        <b/>
        <sz val="9"/>
        <rFont val="ＭＳ Ｐ明朝"/>
        <family val="1"/>
      </rPr>
      <t>ほぼ計画通り実施されている</t>
    </r>
    <r>
      <rPr>
        <sz val="9"/>
        <rFont val="ＭＳ Ｐ明朝"/>
        <family val="1"/>
      </rPr>
      <t>。ただし、標準化した事項の遵守、異常発生時の確実な原因追及・対策などの点で一部適切でないところが見られる。</t>
    </r>
  </si>
  <si>
    <t>ＱＣＤＥＳが安定化しているか</t>
  </si>
  <si>
    <r>
      <t>活動要素４（Ⅰ×Ⅱ×Ⅲ×Ⅳ）</t>
    </r>
    <r>
      <rPr>
        <vertAlign val="superscript"/>
        <sz val="14"/>
        <rFont val="ＭＳ Ｐ明朝"/>
        <family val="1"/>
      </rPr>
      <t>1/4</t>
    </r>
  </si>
  <si>
    <r>
      <t>活動要素５（Ⅰ×Ⅱ×Ⅲ×Ⅳ）</t>
    </r>
    <r>
      <rPr>
        <vertAlign val="superscript"/>
        <sz val="14"/>
        <rFont val="ＭＳ Ｐ明朝"/>
        <family val="1"/>
      </rPr>
      <t>1/4</t>
    </r>
  </si>
  <si>
    <r>
      <t>活動要素６（Ⅰ×Ⅱ×Ⅲ×Ⅳ）</t>
    </r>
    <r>
      <rPr>
        <vertAlign val="superscript"/>
        <sz val="14"/>
        <rFont val="ＭＳ Ｐ明朝"/>
        <family val="1"/>
      </rPr>
      <t>1/4</t>
    </r>
  </si>
  <si>
    <r>
      <t>活動要素７（Ⅰ×Ⅱ×Ⅲ×Ⅳ）</t>
    </r>
    <r>
      <rPr>
        <vertAlign val="superscript"/>
        <sz val="14"/>
        <rFont val="ＭＳ Ｐ明朝"/>
        <family val="1"/>
      </rPr>
      <t>1/4</t>
    </r>
  </si>
  <si>
    <r>
      <t>活動要素８（Ⅰ×Ⅱ×Ⅲ×Ⅳ）</t>
    </r>
    <r>
      <rPr>
        <vertAlign val="superscript"/>
        <sz val="14"/>
        <rFont val="ＭＳ Ｐ明朝"/>
        <family val="1"/>
      </rPr>
      <t>1/4</t>
    </r>
  </si>
  <si>
    <r>
      <t>活動要素９（Ⅰ×Ⅱ×Ⅲ×Ⅳ）</t>
    </r>
    <r>
      <rPr>
        <vertAlign val="superscript"/>
        <sz val="14"/>
        <rFont val="ＭＳ Ｐ明朝"/>
        <family val="1"/>
      </rPr>
      <t>1/4</t>
    </r>
  </si>
  <si>
    <r>
      <t>活動要素１０（Ⅰ×Ⅱ×Ⅲ×Ⅳ）</t>
    </r>
    <r>
      <rPr>
        <vertAlign val="superscript"/>
        <sz val="14"/>
        <rFont val="ＭＳ Ｐ明朝"/>
        <family val="1"/>
      </rPr>
      <t>1/4</t>
    </r>
  </si>
  <si>
    <r>
      <t>活動要素１１（Ⅰ×Ⅱ×Ⅲ×Ⅳ）</t>
    </r>
    <r>
      <rPr>
        <vertAlign val="superscript"/>
        <sz val="14"/>
        <rFont val="ＭＳ Ｐ明朝"/>
        <family val="1"/>
      </rPr>
      <t>1/4</t>
    </r>
  </si>
  <si>
    <r>
      <t>活動要素１２（Ⅰ×Ⅱ×Ⅲ×Ⅳ）</t>
    </r>
    <r>
      <rPr>
        <vertAlign val="superscript"/>
        <sz val="14"/>
        <rFont val="ＭＳ Ｐ明朝"/>
        <family val="1"/>
      </rPr>
      <t>1/4</t>
    </r>
  </si>
  <si>
    <r>
      <t>活動要素１３（Ⅰ×Ⅱ×Ⅲ×Ⅳ）</t>
    </r>
    <r>
      <rPr>
        <vertAlign val="superscript"/>
        <sz val="14"/>
        <rFont val="ＭＳ Ｐ明朝"/>
        <family val="1"/>
      </rPr>
      <t>1/4</t>
    </r>
  </si>
  <si>
    <r>
      <t>活動要素１４（Ⅰ×Ⅱ×Ⅲ×Ⅳ）</t>
    </r>
    <r>
      <rPr>
        <vertAlign val="superscript"/>
        <sz val="14"/>
        <rFont val="ＭＳ Ｐ明朝"/>
        <family val="1"/>
      </rPr>
      <t>1/4</t>
    </r>
  </si>
  <si>
    <r>
      <t>活動要素１５（Ⅰ×Ⅱ×Ⅲ×Ⅳ）</t>
    </r>
    <r>
      <rPr>
        <vertAlign val="superscript"/>
        <sz val="14"/>
        <rFont val="ＭＳ Ｐ明朝"/>
        <family val="1"/>
      </rPr>
      <t>1/4</t>
    </r>
  </si>
  <si>
    <r>
      <t>活動要素16（Ⅰ×Ⅱ×Ⅲ×Ⅳ）</t>
    </r>
    <r>
      <rPr>
        <vertAlign val="superscript"/>
        <sz val="14"/>
        <rFont val="ＭＳ Ｐ明朝"/>
        <family val="1"/>
      </rPr>
      <t>1/4</t>
    </r>
  </si>
  <si>
    <t>NO.２　方針管理と変革</t>
  </si>
  <si>
    <t>NO.3　組織構造とその運営</t>
  </si>
  <si>
    <t>NO.10　計画的な教育・訓練と人材育成</t>
  </si>
  <si>
    <t>NO.11　小集団活動の組織的展開</t>
  </si>
  <si>
    <t>NO.１４　TQMの考え方・価値観の実践</t>
  </si>
  <si>
    <t>NO.１５　原価、納期,環境,安全などの品質以外の経営目的別管理への応用</t>
  </si>
  <si>
    <t>NO.１６　TPM,ISO等の他の経営改善プログラムとの融合</t>
  </si>
  <si>
    <t>（８）プロセスの設計と管理</t>
  </si>
  <si>
    <t>活動要素のレベル</t>
  </si>
  <si>
    <t>活動項目のレベル</t>
  </si>
  <si>
    <t>活動項目</t>
  </si>
  <si>
    <t>１．トップダウンの活動</t>
  </si>
  <si>
    <t>５．情報技術及び科学的手法の活用</t>
  </si>
  <si>
    <t>活動項目１　（①+②＋③）/３</t>
  </si>
  <si>
    <t>活動項目２　（④+⑤＋⑥）/３</t>
  </si>
  <si>
    <t>活動項目４　（⑩+⑪）/２</t>
  </si>
  <si>
    <t>活動項目５　（⑫+⑬）/２</t>
  </si>
  <si>
    <t>活動要素</t>
  </si>
  <si>
    <t>活動項目６　（⑭+⑮＋⑯）/３</t>
  </si>
  <si>
    <t>第１主成分得点</t>
  </si>
  <si>
    <t>第２主成分得点</t>
  </si>
  <si>
    <t>第３主成分得点</t>
  </si>
  <si>
    <t>第１主成分得点　0.40×(1)+0.42×(2)+0.45×(3)+0.38×(4)+0.36×(5)+0.44×(6)-7.67</t>
  </si>
  <si>
    <r>
      <t>ＱＣ手法の活用に関する推進計画はある</t>
    </r>
    <r>
      <rPr>
        <sz val="9"/>
        <rFont val="ＭＳ Ｐ明朝"/>
        <family val="1"/>
      </rPr>
      <t>が、組織の実情、ニーズに合っていない。</t>
    </r>
  </si>
  <si>
    <r>
      <t>組織の実情、ニーズに基づいたＱＣ手法の活用に関する推進計画がある</t>
    </r>
    <r>
      <rPr>
        <sz val="9"/>
        <rFont val="ＭＳ Ｐ明朝"/>
        <family val="1"/>
      </rPr>
      <t>。品質保証活動、新技術・新工法開発等において活用すべき手法が明確となっている。</t>
    </r>
  </si>
  <si>
    <r>
      <t>既存のＱＣ手法の活用だけでなく、必要性の認識に基づく新しいＱＣ手法の開発など、</t>
    </r>
    <r>
      <rPr>
        <b/>
        <sz val="9"/>
        <rFont val="ＭＳ Ｐ明朝"/>
        <family val="1"/>
      </rPr>
      <t>創造的活動の推進計画</t>
    </r>
    <r>
      <rPr>
        <sz val="9"/>
        <rFont val="ＭＳ Ｐ明朝"/>
        <family val="1"/>
      </rPr>
      <t>がある。手法開発の必要性が明確にされ、そのためのプロジェクトチームが組織されている。</t>
    </r>
  </si>
  <si>
    <r>
      <t>新製品・サービス・技術が</t>
    </r>
    <r>
      <rPr>
        <b/>
        <sz val="9"/>
        <rFont val="ＭＳ Ｐ明朝"/>
        <family val="1"/>
      </rPr>
      <t>いくつか開発されている。</t>
    </r>
    <r>
      <rPr>
        <sz val="9"/>
        <rFont val="ＭＳ Ｐ明朝"/>
        <family val="1"/>
      </rPr>
      <t>開発コストが大きく、ほとんど事業</t>
    </r>
    <r>
      <rPr>
        <b/>
        <sz val="9"/>
        <rFont val="ＭＳ Ｐ明朝"/>
        <family val="1"/>
      </rPr>
      <t>に貢献していない</t>
    </r>
    <r>
      <rPr>
        <sz val="9"/>
        <rFont val="ＭＳ Ｐ明朝"/>
        <family val="1"/>
      </rPr>
      <t>。</t>
    </r>
  </si>
  <si>
    <r>
      <t>新製品・サービス・技術が開発されている。</t>
    </r>
    <r>
      <rPr>
        <b/>
        <sz val="9"/>
        <rFont val="ＭＳ Ｐ明朝"/>
        <family val="1"/>
      </rPr>
      <t>一部事業に寄与しているものもある</t>
    </r>
    <r>
      <rPr>
        <sz val="9"/>
        <rFont val="ＭＳ Ｐ明朝"/>
        <family val="1"/>
      </rPr>
      <t>。</t>
    </r>
  </si>
  <si>
    <r>
      <t>新製品・サービス・技術が数多く</t>
    </r>
    <r>
      <rPr>
        <b/>
        <sz val="9"/>
        <rFont val="ＭＳ Ｐ明朝"/>
        <family val="1"/>
      </rPr>
      <t>開発され、事業の重要な部分を占めている</t>
    </r>
    <r>
      <rPr>
        <sz val="9"/>
        <rFont val="ＭＳ Ｐ明朝"/>
        <family val="1"/>
      </rPr>
      <t>。ただし、顧客のニーズにあわなかったり、時期を逸しているもの、開発コストが高く利益が得られていないものも見られる。</t>
    </r>
  </si>
  <si>
    <r>
      <t>有効な開発が適切なコストで迅速に行われた結果、新商品・サービス・技術が事業</t>
    </r>
    <r>
      <rPr>
        <b/>
        <sz val="9"/>
        <rFont val="ＭＳ Ｐ明朝"/>
        <family val="1"/>
      </rPr>
      <t>に大きく貢献している</t>
    </r>
    <r>
      <rPr>
        <sz val="9"/>
        <rFont val="ＭＳ Ｐ明朝"/>
        <family val="1"/>
      </rPr>
      <t>。</t>
    </r>
  </si>
  <si>
    <r>
      <t>購買・外注先をしくみに従い評価・選定している。</t>
    </r>
    <r>
      <rPr>
        <b/>
        <sz val="9"/>
        <rFont val="ＭＳ Ｐ明朝"/>
        <family val="1"/>
      </rPr>
      <t>重点化した指導などの工夫により、購買・外注先の業種・規模に応じた効率的な協力関係の確立</t>
    </r>
    <r>
      <rPr>
        <sz val="9"/>
        <rFont val="ＭＳ Ｐ明朝"/>
        <family val="1"/>
      </rPr>
      <t>が計画通り進み、購買・外注先の選定に関する目標を達成できている。</t>
    </r>
  </si>
  <si>
    <r>
      <t>経営計画および人材に関する組織の現状を踏まえた長中期の人材育成計画</t>
    </r>
    <r>
      <rPr>
        <sz val="9"/>
        <rFont val="ＭＳ Ｐ明朝"/>
        <family val="1"/>
      </rPr>
      <t>が立てられている。また、</t>
    </r>
    <r>
      <rPr>
        <b/>
        <sz val="9"/>
        <rFont val="ＭＳ Ｐ明朝"/>
        <family val="1"/>
      </rPr>
      <t>長中期の人材育成計画と密接に関連した内容別・階層別の教育訓練プログラム</t>
    </r>
    <r>
      <rPr>
        <sz val="9"/>
        <rFont val="ＭＳ Ｐ明朝"/>
        <family val="1"/>
      </rPr>
      <t>が用意されている。</t>
    </r>
    <r>
      <rPr>
        <b/>
        <sz val="9"/>
        <rFont val="ＭＳ Ｐ明朝"/>
        <family val="1"/>
      </rPr>
      <t>長中期の人材育成計画が年度ごとの教育訓練計画に展開され、</t>
    </r>
    <r>
      <rPr>
        <sz val="9"/>
        <rFont val="ＭＳ Ｐ明朝"/>
        <family val="1"/>
      </rPr>
      <t>組織の全部門に徹底されている。</t>
    </r>
  </si>
  <si>
    <r>
      <t>ＱＦＤやマーケティング手法等を用いた顧客のニーズの発掘と把握、発想法やベンチマーキングなどの</t>
    </r>
    <r>
      <rPr>
        <b/>
        <sz val="9"/>
        <rFont val="ＭＳ Ｐ明朝"/>
        <family val="1"/>
      </rPr>
      <t>創造的考え方・手法の活用を通して経営に貢献できる新製品・サービス、新技術の開発が計画できている</t>
    </r>
    <r>
      <rPr>
        <sz val="9"/>
        <rFont val="ＭＳ Ｐ明朝"/>
        <family val="1"/>
      </rPr>
      <t>。一つ一つの製品・サービス・技術の開発においてはコンカレント化、情報技術などの</t>
    </r>
    <r>
      <rPr>
        <b/>
        <sz val="9"/>
        <rFont val="ＭＳ Ｐ明朝"/>
        <family val="1"/>
      </rPr>
      <t>効率化手法の活用が進んでいる</t>
    </r>
    <r>
      <rPr>
        <sz val="9"/>
        <rFont val="ＭＳ Ｐ明朝"/>
        <family val="1"/>
      </rPr>
      <t>。</t>
    </r>
  </si>
  <si>
    <r>
      <t>新製品・サービス・技術の開発に関する計画を策定するしくみ</t>
    </r>
    <r>
      <rPr>
        <sz val="9"/>
        <rFont val="ＭＳ Ｐ明朝"/>
        <family val="1"/>
      </rPr>
      <t>、一つ一つの新製品・サービス・技術の開発を進めるしくみの</t>
    </r>
    <r>
      <rPr>
        <b/>
        <sz val="9"/>
        <rFont val="ＭＳ Ｐ明朝"/>
        <family val="1"/>
      </rPr>
      <t>見直し・改善が活発に行われている</t>
    </r>
    <r>
      <rPr>
        <sz val="9"/>
        <rFont val="ＭＳ Ｐ明朝"/>
        <family val="1"/>
      </rPr>
      <t>。</t>
    </r>
  </si>
  <si>
    <r>
      <t>小集団活動によって</t>
    </r>
    <r>
      <rPr>
        <b/>
        <sz val="9"/>
        <rFont val="ＭＳ Ｐ明朝"/>
        <family val="1"/>
      </rPr>
      <t>多くの課題が解決され</t>
    </r>
    <r>
      <rPr>
        <sz val="9"/>
        <rFont val="ＭＳ Ｐ明朝"/>
        <family val="1"/>
      </rPr>
      <t>、その経営に対する寄与もかなりの大きさとなっている。従業員の小集団活動に対する意欲も高い。</t>
    </r>
  </si>
  <si>
    <r>
      <t>小集団活動によって</t>
    </r>
    <r>
      <rPr>
        <b/>
        <sz val="9"/>
        <rFont val="ＭＳ Ｐ明朝"/>
        <family val="1"/>
      </rPr>
      <t>多くの重要な課題が解決されている</t>
    </r>
    <r>
      <rPr>
        <sz val="9"/>
        <rFont val="ＭＳ Ｐ明朝"/>
        <family val="1"/>
      </rPr>
      <t>。小集団活動を通して自主的・創造的な気風が生み出されている。</t>
    </r>
  </si>
  <si>
    <r>
      <t>TPM、JIT、ISO9000、ISO14000などの他の経営改善プログラムの中に含まれていた</t>
    </r>
    <r>
      <rPr>
        <b/>
        <sz val="9"/>
        <rFont val="ＭＳ Ｐ明朝"/>
        <family val="1"/>
      </rPr>
      <t>考え方や手法が分離・統合され、組織の経営目的を達成するためのパッケージとして再構成され</t>
    </r>
    <r>
      <rPr>
        <sz val="9"/>
        <rFont val="ＭＳ Ｐ明朝"/>
        <family val="1"/>
      </rPr>
      <t>、適用・実施されている。</t>
    </r>
  </si>
  <si>
    <r>
      <t>ＴPM、JIT、ISO9000、ISO14000などの他の経営改善プログラムの推進部門間の連携が密接にはかられ、統一のとれた</t>
    </r>
    <r>
      <rPr>
        <b/>
        <sz val="9"/>
        <rFont val="ＭＳ Ｐ明朝"/>
        <family val="1"/>
      </rPr>
      <t>一つの活動として実施されている</t>
    </r>
    <r>
      <rPr>
        <sz val="9"/>
        <rFont val="ＭＳ Ｐ明朝"/>
        <family val="1"/>
      </rPr>
      <t>。</t>
    </r>
  </si>
  <si>
    <r>
      <t>小集団活動の</t>
    </r>
    <r>
      <rPr>
        <b/>
        <sz val="9"/>
        <rFont val="ＭＳ Ｐ明朝"/>
        <family val="1"/>
      </rPr>
      <t>実施状況のチェック・評価</t>
    </r>
    <r>
      <rPr>
        <sz val="9"/>
        <rFont val="ＭＳ Ｐ明朝"/>
        <family val="1"/>
      </rPr>
      <t>とともに、いかに計画通り実施するかという点からの改善が行われている。</t>
    </r>
  </si>
  <si>
    <r>
      <t>小集団活動の</t>
    </r>
    <r>
      <rPr>
        <b/>
        <sz val="9"/>
        <rFont val="ＭＳ Ｐ明朝"/>
        <family val="1"/>
      </rPr>
      <t>評価を行っていない</t>
    </r>
    <r>
      <rPr>
        <sz val="9"/>
        <rFont val="ＭＳ Ｐ明朝"/>
        <family val="1"/>
      </rPr>
      <t>。</t>
    </r>
  </si>
  <si>
    <r>
      <t>小集団活動が</t>
    </r>
    <r>
      <rPr>
        <b/>
        <sz val="9"/>
        <rFont val="ＭＳ Ｐ明朝"/>
        <family val="1"/>
      </rPr>
      <t>従業員が相互に学ぶための場として有効に機能しているか</t>
    </r>
    <r>
      <rPr>
        <sz val="9"/>
        <rFont val="ＭＳ Ｐ明朝"/>
        <family val="1"/>
      </rPr>
      <t>という点からの総合的な評価が行われ、これに基づいて小集団活動の推進計画が見直されている。</t>
    </r>
  </si>
  <si>
    <r>
      <t>ねらいとする経営成果が得られているか</t>
    </r>
    <r>
      <rPr>
        <sz val="9"/>
        <rFont val="ＭＳ Ｐ明朝"/>
        <family val="1"/>
      </rPr>
      <t>という点から小集団活動が見直され、新しい小集団活動の形が工夫されている。</t>
    </r>
  </si>
  <si>
    <r>
      <t>組織が提供している製品・サービスに対する</t>
    </r>
    <r>
      <rPr>
        <b/>
        <sz val="9"/>
        <rFont val="ＭＳ Ｐ明朝"/>
        <family val="1"/>
      </rPr>
      <t>顧客の満足向上・不満解消に関する方針・目標を設定していない</t>
    </r>
    <r>
      <rPr>
        <sz val="9"/>
        <rFont val="ＭＳ Ｐ明朝"/>
        <family val="1"/>
      </rPr>
      <t>。</t>
    </r>
  </si>
  <si>
    <r>
      <t>組織が提供している製品・サービスに</t>
    </r>
    <r>
      <rPr>
        <b/>
        <sz val="9"/>
        <rFont val="ＭＳ Ｐ明朝"/>
        <family val="1"/>
      </rPr>
      <t>顧客が満足しているかどうか、不満を感じているかどうかを継続的・定量的に把握・評価する方法・しくみ</t>
    </r>
    <r>
      <rPr>
        <sz val="9"/>
        <rFont val="ＭＳ Ｐ明朝"/>
        <family val="1"/>
      </rPr>
      <t>が工夫されており、</t>
    </r>
    <r>
      <rPr>
        <b/>
        <sz val="9"/>
        <rFont val="ＭＳ Ｐ明朝"/>
        <family val="1"/>
      </rPr>
      <t>評価結果に基づく改善活動</t>
    </r>
    <r>
      <rPr>
        <sz val="9"/>
        <rFont val="ＭＳ Ｐ明朝"/>
        <family val="1"/>
      </rPr>
      <t>も行われている。</t>
    </r>
  </si>
  <si>
    <r>
      <t>組織が提供している製品・サービスに対する</t>
    </r>
    <r>
      <rPr>
        <b/>
        <sz val="9"/>
        <rFont val="ＭＳ Ｐ明朝"/>
        <family val="1"/>
      </rPr>
      <t>顧客の満足向上・不満解消に関する方針・目標を設定している</t>
    </r>
    <r>
      <rPr>
        <sz val="9"/>
        <rFont val="ＭＳ Ｐ明朝"/>
        <family val="1"/>
      </rPr>
      <t>が、ねらいは従来の延長でしかない、あるいは競合組織体と比べ低いなど組織のおかれている実情を踏まえたものになっていない。</t>
    </r>
  </si>
  <si>
    <r>
      <t>組織のおかれている実情を踏まえて、提供している製品・サービスに対する顧客の満足向上・不満解消に関する適切な方針・目標を設定している</t>
    </r>
    <r>
      <rPr>
        <sz val="9"/>
        <rFont val="ＭＳ Ｐ明朝"/>
        <family val="1"/>
      </rPr>
      <t>。ただし、これらを実現するためのしくみ・方策については曖昧な部分もある。</t>
    </r>
  </si>
  <si>
    <r>
      <t>組織のおかれている実情を踏まえて、提供している製品・サービスに対する顧客の満足向上・不満解消に関する方針・目標を設定し、これに基づいて、</t>
    </r>
    <r>
      <rPr>
        <b/>
        <sz val="9"/>
        <rFont val="ＭＳ Ｐ明朝"/>
        <family val="1"/>
      </rPr>
      <t>顧客との良好な関係を構築・維持・発展させるためのしくみ・方策を検討・策定している</t>
    </r>
    <r>
      <rPr>
        <sz val="9"/>
        <rFont val="ＭＳ Ｐ明朝"/>
        <family val="1"/>
      </rPr>
      <t>。</t>
    </r>
  </si>
  <si>
    <r>
      <t>顧客をより広い意味でとらえ、様々な顧客の満足向上・不満解消に関する方針・目標</t>
    </r>
    <r>
      <rPr>
        <sz val="9"/>
        <rFont val="ＭＳ Ｐ明朝"/>
        <family val="1"/>
      </rPr>
      <t>を適切に設定している。実現のための優れたしくみ・方策に支えられ、</t>
    </r>
    <r>
      <rPr>
        <b/>
        <sz val="9"/>
        <rFont val="ＭＳ Ｐ明朝"/>
        <family val="1"/>
      </rPr>
      <t>競合他社と比べて高い目標を設定できている。</t>
    </r>
  </si>
  <si>
    <r>
      <t>TPM、JIT、ISO9000、ISO14000などの他の経営改善プログラムの評価・活動が</t>
    </r>
    <r>
      <rPr>
        <b/>
        <sz val="9"/>
        <rFont val="ＭＳ Ｐ明朝"/>
        <family val="1"/>
      </rPr>
      <t>連携をもって実施されている</t>
    </r>
    <r>
      <rPr>
        <sz val="9"/>
        <rFont val="ＭＳ Ｐ明朝"/>
        <family val="1"/>
      </rPr>
      <t>。</t>
    </r>
  </si>
  <si>
    <r>
      <t>TPM、JIT、ISO9000、ISO14000などの他の経営改善プログラムの</t>
    </r>
    <r>
      <rPr>
        <b/>
        <sz val="9"/>
        <rFont val="ＭＳ Ｐ明朝"/>
        <family val="1"/>
      </rPr>
      <t>相互のつながり・関連を踏まえてチェック・評価方法が定められ、</t>
    </r>
    <r>
      <rPr>
        <sz val="9"/>
        <rFont val="ＭＳ Ｐ明朝"/>
        <family val="1"/>
      </rPr>
      <t>定期的に実施されている。このチェック・評価を通して明らかとなった各活動のつながり・関連上の問題点に対する改善が実施されている。</t>
    </r>
  </si>
  <si>
    <r>
      <t>TPM、JIT、ISO9000、ISO14000などの他の経営改善プログラムのための</t>
    </r>
    <r>
      <rPr>
        <b/>
        <sz val="9"/>
        <rFont val="ＭＳ Ｐ明朝"/>
        <family val="1"/>
      </rPr>
      <t>統合したマネジメント診断システム</t>
    </r>
    <r>
      <rPr>
        <sz val="9"/>
        <rFont val="ＭＳ Ｐ明朝"/>
        <family val="1"/>
      </rPr>
      <t>が確立され、この診断結果に基づいて活動計画の見直し・改善が実施されている。</t>
    </r>
  </si>
  <si>
    <r>
      <t>TPM、JIT、ISO9000、ISO14000などの他の経営改善プログラムの融合により、</t>
    </r>
    <r>
      <rPr>
        <b/>
        <sz val="9"/>
        <rFont val="ＭＳ Ｐ明朝"/>
        <family val="1"/>
      </rPr>
      <t>各々単独で実施した場合よりもはるかに大きな成果が得られている</t>
    </r>
    <r>
      <rPr>
        <sz val="9"/>
        <rFont val="ＭＳ Ｐ明朝"/>
        <family val="1"/>
      </rPr>
      <t>。</t>
    </r>
  </si>
  <si>
    <r>
      <t>TPM、JIT、ISO9000、ISO14000などの他の経営改善プログラムの連携によりバランスの取れた成果が得られており、</t>
    </r>
    <r>
      <rPr>
        <b/>
        <sz val="9"/>
        <rFont val="ＭＳ Ｐ明朝"/>
        <family val="1"/>
      </rPr>
      <t>相乗効果が出ている例も見られる</t>
    </r>
    <r>
      <rPr>
        <sz val="9"/>
        <rFont val="ＭＳ Ｐ明朝"/>
        <family val="1"/>
      </rPr>
      <t>。</t>
    </r>
  </si>
  <si>
    <r>
      <t xml:space="preserve"> TPM、JIT、ISO9000、ISO14000などの他の経営改善プログラムの成果が適正に区分されている。各活動はそれぞれの目的･目標に対して成果を上げており、</t>
    </r>
    <r>
      <rPr>
        <b/>
        <sz val="9"/>
        <rFont val="ＭＳ Ｐ明朝"/>
        <family val="1"/>
      </rPr>
      <t>全体的に見た場合の効率もよい。</t>
    </r>
  </si>
  <si>
    <r>
      <t>TPM、JIT、ISO9000、ISO14000などの他の経営改善プログラムは</t>
    </r>
    <r>
      <rPr>
        <b/>
        <sz val="9"/>
        <rFont val="ＭＳ Ｐ明朝"/>
        <family val="1"/>
      </rPr>
      <t>それぞれの目的･目標に対してねらい通りの成果を上げている</t>
    </r>
    <r>
      <rPr>
        <sz val="9"/>
        <rFont val="ＭＳ Ｐ明朝"/>
        <family val="1"/>
      </rPr>
      <t>が、全体的に見た場合の効率は必ずしもよいとは言えない。</t>
    </r>
  </si>
  <si>
    <t>経営目的別管理のねらい、しくみがよいか</t>
  </si>
  <si>
    <t>経営目的別管理はしくみ通り実施されているか</t>
  </si>
  <si>
    <t>経営目的別管理のねらい、しくみの見直しが行われているか</t>
  </si>
  <si>
    <r>
      <t>品質以外の経営目的（量・納期、原価、環境影響、労働安全・衛生など）に対する</t>
    </r>
    <r>
      <rPr>
        <b/>
        <sz val="9"/>
        <rFont val="ＭＳ Ｐ明朝"/>
        <family val="1"/>
      </rPr>
      <t>全体的な目標値</t>
    </r>
    <r>
      <rPr>
        <sz val="9"/>
        <rFont val="ＭＳ Ｐ明朝"/>
        <family val="1"/>
      </rPr>
      <t>は決められているが、目標値の分解がされておらず、個別の具体的な目標値については曖昧となっている。</t>
    </r>
  </si>
  <si>
    <r>
      <t>品質以外の経営目的（量・納期、原価、環境影響、労働安全・衛生など）に対する</t>
    </r>
    <r>
      <rPr>
        <b/>
        <sz val="9"/>
        <rFont val="ＭＳ Ｐ明朝"/>
        <family val="1"/>
      </rPr>
      <t>目標値が決められていない、あるいは曖昧になっている</t>
    </r>
    <r>
      <rPr>
        <sz val="9"/>
        <rFont val="ＭＳ Ｐ明朝"/>
        <family val="1"/>
      </rPr>
      <t>。</t>
    </r>
  </si>
  <si>
    <r>
      <t>品質以外の経営目的（量・納期、原価、環境影響、労働安全・衛生など）に対する全体的な目標値、並びに分解された個別の具体的な目標値が定められている</t>
    </r>
    <r>
      <rPr>
        <sz val="9"/>
        <rFont val="ＭＳ Ｐ明朝"/>
        <family val="1"/>
      </rPr>
      <t>。ただし、目標を定めるにあたっては一律の低減率・向上率をかけたり、担当者の判断で決めているものがある。</t>
    </r>
  </si>
  <si>
    <r>
      <t>目標設定のための基礎資料を整備し、これに基づいて、</t>
    </r>
    <r>
      <rPr>
        <b/>
        <sz val="9"/>
        <rFont val="ＭＳ Ｐ明朝"/>
        <family val="1"/>
      </rPr>
      <t>目標値の設定を合理的に行うしくみ</t>
    </r>
    <r>
      <rPr>
        <sz val="9"/>
        <rFont val="ＭＳ Ｐ明朝"/>
        <family val="1"/>
      </rPr>
      <t>について工夫・確立している。</t>
    </r>
  </si>
  <si>
    <r>
      <t>組織の実態に応じた支援体制が工夫されており、発表会や褒賞・表彰制度、事例集の編集など動機付け・活性化の方策も考えられている。年間活動計画にそって</t>
    </r>
    <r>
      <rPr>
        <b/>
        <sz val="9"/>
        <rFont val="ＭＳ Ｐ明朝"/>
        <family val="1"/>
      </rPr>
      <t>小集団活動が活発に実施さている。</t>
    </r>
    <r>
      <rPr>
        <sz val="9"/>
        <rFont val="ＭＳ Ｐ明朝"/>
        <family val="1"/>
      </rPr>
      <t>ＱＣ的問題解決法やＳＱＣが適切に活用された多くの事例がある。</t>
    </r>
  </si>
  <si>
    <r>
      <t>業務に必要な能力が明らかにされている</t>
    </r>
    <r>
      <rPr>
        <sz val="9"/>
        <rFont val="ＭＳ Ｐ明朝"/>
        <family val="1"/>
      </rPr>
      <t>。また、人材に関する</t>
    </r>
    <r>
      <rPr>
        <b/>
        <sz val="9"/>
        <rFont val="ＭＳ Ｐ明朝"/>
        <family val="1"/>
      </rPr>
      <t>組織の現状を把握し、</t>
    </r>
    <r>
      <rPr>
        <sz val="9"/>
        <rFont val="ＭＳ Ｐ明朝"/>
        <family val="1"/>
      </rPr>
      <t>競争に打ち勝つことのできる専門技術者・技能者の育成、設計者・技術者に対するＱＦＤ、信頼性技術、ＳＱＣなどの管理技術教育、全従業員に対する品質の重要性、ＱＣ７道具、品質保証のしくみに関する教育などが</t>
    </r>
    <r>
      <rPr>
        <b/>
        <sz val="9"/>
        <rFont val="ＭＳ Ｐ明朝"/>
        <family val="1"/>
      </rPr>
      <t>適切に計画されている</t>
    </r>
    <r>
      <rPr>
        <sz val="9"/>
        <rFont val="ＭＳ Ｐ明朝"/>
        <family val="1"/>
      </rPr>
      <t>。</t>
    </r>
  </si>
  <si>
    <r>
      <t>他の業務が優先し、</t>
    </r>
    <r>
      <rPr>
        <b/>
        <sz val="9"/>
        <rFont val="ＭＳ Ｐ明朝"/>
        <family val="1"/>
      </rPr>
      <t>人材育成の関連業務の実施が後回しになっている</t>
    </r>
    <r>
      <rPr>
        <sz val="9"/>
        <rFont val="ＭＳ Ｐ明朝"/>
        <family val="1"/>
      </rPr>
      <t>。</t>
    </r>
  </si>
  <si>
    <r>
      <t>教育・訓練と人事考課との連動など、教育訓練の重要性、業務遂行と教育・訓練との関連を</t>
    </r>
    <r>
      <rPr>
        <b/>
        <sz val="9"/>
        <rFont val="ＭＳ Ｐ明朝"/>
        <family val="1"/>
      </rPr>
      <t>管理者・従業員に理解させる工夫</t>
    </r>
    <r>
      <rPr>
        <sz val="9"/>
        <rFont val="ＭＳ Ｐ明朝"/>
        <family val="1"/>
      </rPr>
      <t>がなされている。教育訓練の年度計画に基づき社内セミナーの実施、社外セミナーへの参加等が</t>
    </r>
    <r>
      <rPr>
        <b/>
        <sz val="9"/>
        <rFont val="ＭＳ Ｐ明朝"/>
        <family val="1"/>
      </rPr>
      <t>計画通り実施されている</t>
    </r>
    <r>
      <rPr>
        <sz val="9"/>
        <rFont val="ＭＳ Ｐ明朝"/>
        <family val="1"/>
      </rPr>
      <t>。</t>
    </r>
  </si>
  <si>
    <r>
      <t>長中期の人材育成計画、教育訓練の年度計画に従って適切な教育訓練が実施されている</t>
    </r>
    <r>
      <rPr>
        <sz val="9"/>
        <rFont val="ＭＳ Ｐ明朝"/>
        <family val="1"/>
      </rPr>
      <t>。</t>
    </r>
  </si>
  <si>
    <r>
      <t>教育訓練の年度計画に従って教育訓練が実施されている。</t>
    </r>
    <r>
      <rPr>
        <b/>
        <sz val="9"/>
        <rFont val="ＭＳ Ｐ明朝"/>
        <family val="1"/>
      </rPr>
      <t>個人目標の設定、教育訓練実施後のフォロー</t>
    </r>
    <r>
      <rPr>
        <sz val="9"/>
        <rFont val="ＭＳ Ｐ明朝"/>
        <family val="1"/>
      </rPr>
      <t>などが適切に行われており、</t>
    </r>
    <r>
      <rPr>
        <b/>
        <sz val="9"/>
        <rFont val="ＭＳ Ｐ明朝"/>
        <family val="1"/>
      </rPr>
      <t>効果的な教育</t>
    </r>
    <r>
      <rPr>
        <sz val="9"/>
        <rFont val="ＭＳ Ｐ明朝"/>
        <family val="1"/>
      </rPr>
      <t>が実施されている。</t>
    </r>
  </si>
  <si>
    <r>
      <t>各人の能力レベルの評価が行われ</t>
    </r>
    <r>
      <rPr>
        <sz val="9"/>
        <rFont val="ＭＳ Ｐ明朝"/>
        <family val="1"/>
      </rPr>
      <t>ており、これをもとに計画通り人材の育成が進んでいるかどうかの評価が行われている。</t>
    </r>
    <r>
      <rPr>
        <b/>
        <sz val="9"/>
        <rFont val="ＭＳ Ｐ明朝"/>
        <family val="1"/>
      </rPr>
      <t>計画が未達成なものについての原因が追及され、改善策が検討・実施されている</t>
    </r>
    <r>
      <rPr>
        <sz val="9"/>
        <rFont val="ＭＳ Ｐ明朝"/>
        <family val="1"/>
      </rPr>
      <t>。</t>
    </r>
  </si>
  <si>
    <r>
      <t>新製品・サービス・新技術の開発、業務におけるトラブルの防止、業務課題の解決など、</t>
    </r>
    <r>
      <rPr>
        <b/>
        <sz val="9"/>
        <rFont val="ＭＳ Ｐ明朝"/>
        <family val="1"/>
      </rPr>
      <t>教育訓練を経営目的から見直す活動が行われ、人材育成計画や教育訓練プログラムの総合的な見直し・改善が行われている</t>
    </r>
    <r>
      <rPr>
        <sz val="9"/>
        <rFont val="ＭＳ Ｐ明朝"/>
        <family val="1"/>
      </rPr>
      <t>。</t>
    </r>
  </si>
  <si>
    <r>
      <t>購買・外注先の選定に関する</t>
    </r>
    <r>
      <rPr>
        <b/>
        <sz val="9"/>
        <rFont val="ＭＳ Ｐ明朝"/>
        <family val="1"/>
      </rPr>
      <t>方針・目標が曖昧となっている</t>
    </r>
    <r>
      <rPr>
        <sz val="9"/>
        <rFont val="ＭＳ Ｐ明朝"/>
        <family val="1"/>
      </rPr>
      <t>。購買・外注を評価・選定する仕組みを明確に定めていない。</t>
    </r>
  </si>
  <si>
    <t>活動項目３　（⑦+⑧+⑨）/3</t>
  </si>
  <si>
    <t>NO.１　トップのリーダーシップと参画</t>
  </si>
  <si>
    <t>NO.４　組織横断的な品質保証活動</t>
  </si>
  <si>
    <t>NO.５　新製品・サービスの開発、新技術の開発</t>
  </si>
  <si>
    <t>NO.６　顧客対応と顧客満足活動</t>
  </si>
  <si>
    <t>NO.７　標準化と日常管理</t>
  </si>
  <si>
    <t>NO.８　プロセスの設計と管理</t>
  </si>
  <si>
    <t>NO.９　購買と外注の管理</t>
  </si>
  <si>
    <t>NO.１２　情報収集・分析・活用と情報技術の活用</t>
  </si>
  <si>
    <t>NO.１３　QC手法の理解と活用</t>
  </si>
  <si>
    <t>パターン判定結果</t>
  </si>
  <si>
    <r>
      <t>年度方針が経営環境の変化、組織の強み・弱みの十分な分析に基づいて作られており、</t>
    </r>
    <r>
      <rPr>
        <b/>
        <sz val="9"/>
        <rFont val="ＭＳ Ｐ明朝"/>
        <family val="1"/>
      </rPr>
      <t>年度方針と長中期の経営戦略、年度方針と各部門における重点活動とが密接に関連している</t>
    </r>
    <r>
      <rPr>
        <sz val="9"/>
        <rFont val="ＭＳ Ｐ明朝"/>
        <family val="1"/>
      </rPr>
      <t>。また、関係部門、各層間のキャッチボールも活発に行われており、</t>
    </r>
    <r>
      <rPr>
        <b/>
        <sz val="9"/>
        <rFont val="ＭＳ Ｐ明朝"/>
        <family val="1"/>
      </rPr>
      <t>問題点の相互理解を通して新たな発想が生み出されている</t>
    </r>
    <r>
      <rPr>
        <sz val="9"/>
        <rFont val="ＭＳ Ｐ明朝"/>
        <family val="1"/>
      </rPr>
      <t>。</t>
    </r>
  </si>
  <si>
    <r>
      <t>品質保証に関わる問題を総合的に分析し、組織の品質保証活動の弱みを明らかにしている。また、これに基づいて</t>
    </r>
    <r>
      <rPr>
        <b/>
        <sz val="9"/>
        <rFont val="ＭＳ Ｐ明朝"/>
        <family val="1"/>
      </rPr>
      <t>品質保証の新しいしくみを工夫している</t>
    </r>
    <r>
      <rPr>
        <sz val="9"/>
        <rFont val="ＭＳ Ｐ明朝"/>
        <family val="1"/>
      </rPr>
      <t>。</t>
    </r>
  </si>
  <si>
    <r>
      <t>部門責任者間で自部門の責任・権限の遂行ならびに評価メジャーの達成状況にバラツキがあり、</t>
    </r>
    <r>
      <rPr>
        <b/>
        <sz val="9"/>
        <rFont val="ＭＳ Ｐ明朝"/>
        <family val="1"/>
      </rPr>
      <t>経営目標の達成に向けて自部門の役割を果たせていない部門が少なくない</t>
    </r>
    <r>
      <rPr>
        <sz val="9"/>
        <rFont val="ＭＳ Ｐ明朝"/>
        <family val="1"/>
      </rPr>
      <t>。</t>
    </r>
  </si>
  <si>
    <r>
      <t>部門責任者は自部門の責任･権限の遂行ならびに評価メジャーの達成に意欲をもって確実な部門管理を行っており、</t>
    </r>
    <r>
      <rPr>
        <b/>
        <sz val="9"/>
        <rFont val="ＭＳ Ｐ明朝"/>
        <family val="1"/>
      </rPr>
      <t>経営目標達成に向けて各部門が自部門の役割を確実に果たしている</t>
    </r>
    <r>
      <rPr>
        <sz val="9"/>
        <rFont val="ＭＳ Ｐ明朝"/>
        <family val="1"/>
      </rPr>
      <t>。</t>
    </r>
  </si>
  <si>
    <r>
      <t>組織の構成員は現在の仕事に問題意識を持っておらず、</t>
    </r>
    <r>
      <rPr>
        <b/>
        <sz val="9"/>
        <color indexed="8"/>
        <rFont val="ＭＳ Ｐ明朝"/>
        <family val="1"/>
      </rPr>
      <t>従来の延長で仕事をしている</t>
    </r>
    <r>
      <rPr>
        <sz val="9"/>
        <color indexed="8"/>
        <rFont val="ＭＳ Ｐ明朝"/>
        <family val="1"/>
      </rPr>
      <t>。品質（Q）、コスト（C）、納期（D）、環境（E）、安全（S）等について</t>
    </r>
    <r>
      <rPr>
        <b/>
        <sz val="9"/>
        <color indexed="8"/>
        <rFont val="ＭＳ Ｐ明朝"/>
        <family val="1"/>
      </rPr>
      <t>改善がまったく見られない</t>
    </r>
    <r>
      <rPr>
        <sz val="9"/>
        <color indexed="8"/>
        <rFont val="ＭＳ Ｐ明朝"/>
        <family val="1"/>
      </rPr>
      <t>。</t>
    </r>
  </si>
  <si>
    <r>
      <t>一部の構成員は問題意識を持っている</t>
    </r>
    <r>
      <rPr>
        <sz val="9"/>
        <color indexed="8"/>
        <rFont val="ＭＳ Ｐ明朝"/>
        <family val="1"/>
      </rPr>
      <t>が、他の大多数は関心がない。品質（Q）、コスト（C）、納期（D）、環境（E）、安全（S）等について</t>
    </r>
    <r>
      <rPr>
        <b/>
        <sz val="9"/>
        <color indexed="8"/>
        <rFont val="ＭＳ Ｐ明朝"/>
        <family val="1"/>
      </rPr>
      <t>改善が見られない</t>
    </r>
    <r>
      <rPr>
        <sz val="9"/>
        <color indexed="8"/>
        <rFont val="ＭＳ Ｐ明朝"/>
        <family val="1"/>
      </rPr>
      <t>｡</t>
    </r>
  </si>
  <si>
    <r>
      <t>組織構成員は問題意識を持っているが、</t>
    </r>
    <r>
      <rPr>
        <b/>
        <sz val="9"/>
        <color indexed="8"/>
        <rFont val="ＭＳ Ｐ明朝"/>
        <family val="1"/>
      </rPr>
      <t>関心がバラバラである</t>
    </r>
    <r>
      <rPr>
        <sz val="9"/>
        <color indexed="8"/>
        <rFont val="ＭＳ Ｐ明朝"/>
        <family val="1"/>
      </rPr>
      <t>。一部では品質（Q）、コスト（C）、納期（D）、環境（E）、安全（S）等に関する</t>
    </r>
    <r>
      <rPr>
        <b/>
        <sz val="9"/>
        <color indexed="8"/>
        <rFont val="ＭＳ Ｐ明朝"/>
        <family val="1"/>
      </rPr>
      <t>改善が見られるが、全体的には大きな変化がない</t>
    </r>
    <r>
      <rPr>
        <sz val="9"/>
        <color indexed="8"/>
        <rFont val="ＭＳ Ｐ明朝"/>
        <family val="1"/>
      </rPr>
      <t>。</t>
    </r>
  </si>
  <si>
    <t>活動要素</t>
  </si>
  <si>
    <t>トップダウンによる活動の重点化</t>
  </si>
  <si>
    <t>プロセスに基づく活動の重点化</t>
  </si>
  <si>
    <t>ＴＱＭの理解と応用の重点化</t>
  </si>
  <si>
    <t>ＴＱＭの理解と応用の重点化</t>
  </si>
  <si>
    <t>ＴＱＭの理解と応用Lの効果</t>
  </si>
  <si>
    <t>効果</t>
  </si>
  <si>
    <t>要因</t>
  </si>
  <si>
    <t>トップダウンによる活動の重点化</t>
  </si>
  <si>
    <t>トップダウンによる活動の状態×トップダウンによる活動の重点化</t>
  </si>
  <si>
    <t>質を中心とする活動の状態×トップダウンによる活動の重点化</t>
  </si>
  <si>
    <t>プロセスに基づく活動の状態×トップダウンによる活動の重点化</t>
  </si>
  <si>
    <t>人の育成と活性化の状態×トップダウンによる活動の重点化</t>
  </si>
  <si>
    <t>ＴＱＭの理解と応用の状態×トップダウンによる活動の重点化</t>
  </si>
  <si>
    <t>現在の状態</t>
  </si>
  <si>
    <t>トップダウンによる活動のレベルアップ</t>
  </si>
  <si>
    <t xml:space="preserve">質を中心とする活動の状態 </t>
  </si>
  <si>
    <t>トップダウンによる活動の状態×質を中心とする活動の重点化</t>
  </si>
  <si>
    <t>質を中心とする活動の重点化</t>
  </si>
  <si>
    <t>質を中心とする活動の状態×質を中心とする活動の重点化</t>
  </si>
  <si>
    <t>情報技術及び科学的手法の活用の状態×トップダウンによる活動の重点化</t>
  </si>
  <si>
    <t>部門毎のべースの重点化</t>
  </si>
  <si>
    <t>トップダウンの状態×プロセスに基づく活動の重点化</t>
  </si>
  <si>
    <t>人の育成と活性化の重点化</t>
  </si>
  <si>
    <t>トップダウンの状態×人の育成と活性化の重点化</t>
  </si>
  <si>
    <t>トップダウンの状態×ＴＱＭの理解と応用の重点化</t>
  </si>
  <si>
    <t>プロセスに基づく活動の状態×質を中心とする活動の重点化</t>
  </si>
  <si>
    <t>人の育成と活性化の状態×質を中心とする活動の重点化</t>
  </si>
  <si>
    <t>ＴＱＭの理解と応用の状態×質を中心とする活動の重点化</t>
  </si>
  <si>
    <t>質を中心とする活動の状態×プロセスに基づく活動の重点化</t>
  </si>
  <si>
    <t>プロセスに基づく活動の状態×プロセスに基づく活動の重点化</t>
  </si>
  <si>
    <t>人の育成と活性化の状態×プロセスに基づく活動の重点化</t>
  </si>
  <si>
    <t>ＴＱＭの理解と応用の状態×プロセスに基づく活動の重点化</t>
  </si>
  <si>
    <t>質を中心とする活動の状態×人の育成と活性化の重点化</t>
  </si>
  <si>
    <t>プロセスに基づく活動の状態×人の育成と活性化の重点化</t>
  </si>
  <si>
    <t>人の育成と活性化の状態×人の育成と活性化の重点化</t>
  </si>
  <si>
    <t>ＴＱＭの理解と応用の状態×人の育成と活性化の重点化</t>
  </si>
  <si>
    <t>質を中心とする活動の状態×ＴＱＭの理解と応用の重点化</t>
  </si>
  <si>
    <t>プロセスに基づく活動の状態×ＴＱＭの理解と応用の重点化</t>
  </si>
  <si>
    <t>人の育成と活性化の状態×ＴＱＭの理解と応用の重点化</t>
  </si>
  <si>
    <t>ＴＱＭの理解と応用の状態×ＴＱＭの理解と応用の重点化</t>
  </si>
  <si>
    <t>質を中心とする活動のレベルアップ</t>
  </si>
  <si>
    <t>プロセスに基づく活動の状態</t>
  </si>
  <si>
    <t>プロセスに基づく活動のレベルアップ</t>
  </si>
  <si>
    <t>人の育成と活性化の重点化</t>
  </si>
  <si>
    <t>人の育成と活性化の状態</t>
  </si>
  <si>
    <t>人の育成と活性化のレベルアップ</t>
  </si>
  <si>
    <t>情報技術及び科学的手法の活用の状態×プロセスに基づく活動の重点化</t>
  </si>
  <si>
    <t>情報技術及び科学的手法の活用の状態×質を中心とする活動の重点化</t>
  </si>
  <si>
    <t>情報技術及び科学的手法の活用の状態×人の育成と活性化の重点化</t>
  </si>
  <si>
    <t>情報技術及び科学的手法の活用の重点化</t>
  </si>
  <si>
    <t>情報技術及び科学的手法の活用の重点化</t>
  </si>
  <si>
    <t>情報技術及び科学的手法の活用の状態</t>
  </si>
  <si>
    <t>トップダウンの状態×情報技術及び科学的手法の活性化の活用の重点化</t>
  </si>
  <si>
    <t>質を中心とする活動の状態×情報技術及び科学的手法の活用の重点化</t>
  </si>
  <si>
    <t>プロセスに基づく活動の状態×情報技術及び科学的手法の活用の重点化</t>
  </si>
  <si>
    <t>人の育成と活性化の状態×情報技術及び科学的手法の活用の重点化</t>
  </si>
  <si>
    <t>ＴＱＭの理解と応用の状態×情報技術及び科学的手法の活用の重点化</t>
  </si>
  <si>
    <t>情報技術及び科学的手法の活用の状態×情報技術及び科学的手法の活用の重点化</t>
  </si>
  <si>
    <t>情報技術及び科学的手法の活用のレベルアップ</t>
  </si>
  <si>
    <t>情報技術及び科学的手法の活用の状態×ＴＱＭの理解と応用の重点化</t>
  </si>
  <si>
    <t>ＴＱＭの理解と応用のレベルアップ</t>
  </si>
  <si>
    <t>情報技術及び科学的手法の活用</t>
  </si>
  <si>
    <t>情報技術及び科学的手法の活用の重点化</t>
  </si>
  <si>
    <t>活動要素</t>
  </si>
  <si>
    <t>パターンごとの最適な重点化（重点化の総和が７の場合）</t>
  </si>
  <si>
    <t>最適な重点化を参考に重点化（０，１，２）を決めてください。ただし、重点化の総和は１０～５の範囲とすること。</t>
  </si>
  <si>
    <t>Alt+F8を押し、マクロ”パターン判定”を実行してください。</t>
  </si>
  <si>
    <t>パターンＡ０</t>
  </si>
  <si>
    <r>
      <t>品質以外の経営目的（量・納期、原価、環境影響、労働安全・衛生など）に対する</t>
    </r>
    <r>
      <rPr>
        <b/>
        <sz val="9"/>
        <rFont val="ＭＳ Ｐ明朝"/>
        <family val="1"/>
      </rPr>
      <t>目標値を達成するための具体的な方策・実施計画を定めている</t>
    </r>
    <r>
      <rPr>
        <sz val="9"/>
        <rFont val="ＭＳ Ｐ明朝"/>
        <family val="1"/>
      </rPr>
      <t>。ただし、方策を十分重点化できていないために、一部計画通り実施できていないものがある。</t>
    </r>
  </si>
  <si>
    <r>
      <t>品質以外の経営目的（量・納期、原価、環境影響、労働安全・衛生など）に対する目標値を達成するための具体的かつ</t>
    </r>
    <r>
      <rPr>
        <b/>
        <sz val="9"/>
        <rFont val="ＭＳ Ｐ明朝"/>
        <family val="1"/>
      </rPr>
      <t>重点化された方策・実施計画</t>
    </r>
    <r>
      <rPr>
        <sz val="9"/>
        <rFont val="ＭＳ Ｐ明朝"/>
        <family val="1"/>
      </rPr>
      <t>を定めており、ほぼ計画通り実施できている。また、時々発生している突発的な未達成に対してできるだけ早くつかまえる工夫、迅速な対応ができている。</t>
    </r>
  </si>
  <si>
    <r>
      <t>品質以外の経営目的（量・納期、原価、環境影響、労働安全・衛生など）の達成状況について</t>
    </r>
    <r>
      <rPr>
        <b/>
        <sz val="9"/>
        <rFont val="ＭＳ Ｐ明朝"/>
        <family val="1"/>
      </rPr>
      <t>チェック・改善がなされていない</t>
    </r>
    <r>
      <rPr>
        <sz val="9"/>
        <rFont val="ＭＳ Ｐ明朝"/>
        <family val="1"/>
      </rPr>
      <t>。</t>
    </r>
  </si>
  <si>
    <r>
      <t>品質以外の経営目的（量・納期、原価、環境影響、労働安全・衛生など）に対する目標の達成状況について継続的・定量的に把握・評価する方法・しくみが工夫され、</t>
    </r>
    <r>
      <rPr>
        <b/>
        <sz val="9"/>
        <rFont val="ＭＳ Ｐ明朝"/>
        <family val="1"/>
      </rPr>
      <t>未達成の内の重要なものについては個別の解析・再発防止が行われている</t>
    </r>
    <r>
      <rPr>
        <sz val="9"/>
        <rFont val="ＭＳ Ｐ明朝"/>
        <family val="1"/>
      </rPr>
      <t>。ただし、外部的な理由のみを記しているものも一部見られる。</t>
    </r>
  </si>
  <si>
    <r>
      <t>品質以外の経営目的（量・納期、原価、環境影響、労働安全・衛生など）に対する</t>
    </r>
    <r>
      <rPr>
        <b/>
        <sz val="9"/>
        <rFont val="ＭＳ Ｐ明朝"/>
        <family val="1"/>
      </rPr>
      <t>目標の未達成について把握されている</t>
    </r>
    <r>
      <rPr>
        <sz val="9"/>
        <rFont val="ＭＳ Ｐ明朝"/>
        <family val="1"/>
      </rPr>
      <t>が、原因の追求については適切に行えていないものがある。</t>
    </r>
  </si>
  <si>
    <r>
      <t>役員が主管する機能別委員会などの活用により、品質以外の経営目的（量・納期、原価、環境影響、労働安全・衛生など）に対する目標の未達成状況について</t>
    </r>
    <r>
      <rPr>
        <b/>
        <sz val="9"/>
        <rFont val="ＭＳ Ｐ明朝"/>
        <family val="1"/>
      </rPr>
      <t>経営目的別管理のしくみのまずさという点からの総合的な解析が行われ、重点を絞った改善活動が計画的に行われている</t>
    </r>
    <r>
      <rPr>
        <sz val="9"/>
        <rFont val="ＭＳ Ｐ明朝"/>
        <family val="1"/>
      </rPr>
      <t>。また、活動方針・目標の見直しも行われている。</t>
    </r>
  </si>
  <si>
    <t>（注１）「経営（マネジメント）のための情報」には、品質、原価、納期などの機能別の情報の他、人、技術、財務に関する情報、市場動向や技術動向
　　　　に関する情報などが含まれる。また、「情報システム・情報技術」には、ツールや分析手法も含まれる。</t>
  </si>
  <si>
    <t>状況に応じた経営ができているか、情報技術が活用されているか、役立っているか</t>
  </si>
  <si>
    <r>
      <t>従来の延長で組織の活動が行われており、</t>
    </r>
    <r>
      <rPr>
        <b/>
        <sz val="9"/>
        <rFont val="ＭＳ Ｐ明朝"/>
        <family val="1"/>
      </rPr>
      <t>状況に応じた経営が行えていない</t>
    </r>
    <r>
      <rPr>
        <sz val="9"/>
        <rFont val="ＭＳ Ｐ明朝"/>
        <family val="1"/>
      </rPr>
      <t>。情報システム・情報技術の活用がほどんど行われていない。</t>
    </r>
  </si>
  <si>
    <r>
      <t>市場および自分の組織の状況に関心をはらっている</t>
    </r>
    <r>
      <rPr>
        <sz val="9"/>
        <rFont val="ＭＳ Ｐ明朝"/>
        <family val="1"/>
      </rPr>
      <t>が、これらの分析と経営とが結びついていない。いくつかの面で情報システム・情報技術の活用が行われているが、具体的な経営成果はほとんど出ていない。</t>
    </r>
  </si>
  <si>
    <r>
      <t>市場および自分の組織の</t>
    </r>
    <r>
      <rPr>
        <b/>
        <sz val="9"/>
        <rFont val="ＭＳ Ｐ明朝"/>
        <family val="1"/>
      </rPr>
      <t>状況に応じて経営を行っている</t>
    </r>
    <r>
      <rPr>
        <sz val="9"/>
        <rFont val="ＭＳ Ｐ明朝"/>
        <family val="1"/>
      </rPr>
      <t>が、内容的に適切でない対応、時期を逸した対応が見られる。情報システム・情報技術の活用が行われ、具体的な成果も出ている。ただし、活用のレベルは同業の他社と同じくらいである。</t>
    </r>
  </si>
  <si>
    <r>
      <t>市場および自分の組織の</t>
    </r>
    <r>
      <rPr>
        <b/>
        <sz val="9"/>
        <rFont val="ＭＳ Ｐ明朝"/>
        <family val="1"/>
      </rPr>
      <t>状況に応じた適切な経営が展開されている</t>
    </r>
    <r>
      <rPr>
        <sz val="9"/>
        <rFont val="ＭＳ Ｐ明朝"/>
        <family val="1"/>
      </rPr>
      <t>。情報システム・情報技術の活用が活発に行われており、具体的な成果が多数出ている。</t>
    </r>
  </si>
  <si>
    <r>
      <t>市場および自分の組織の状況に応じた</t>
    </r>
    <r>
      <rPr>
        <b/>
        <sz val="9"/>
        <rFont val="ＭＳ Ｐ明朝"/>
        <family val="1"/>
      </rPr>
      <t>スピーディーな対応ができており</t>
    </r>
    <r>
      <rPr>
        <sz val="9"/>
        <rFont val="ＭＳ Ｐ明朝"/>
        <family val="1"/>
      </rPr>
      <t>、業界のリーダー的存在となっている。あらゆる面にわたって情報システム・情報技術の活用が進んでおり、必要に応じて従来なかったような新しいシステムや技術の開発も行われている。</t>
    </r>
  </si>
  <si>
    <r>
      <t>プロセスの設計や管理計画の事前検討が積極的に行われ</t>
    </r>
    <r>
      <rPr>
        <sz val="9"/>
        <rFont val="ＭＳ Ｐ明朝"/>
        <family val="1"/>
      </rPr>
      <t>、これらの活動においてデザインレビュー等が適切に活用されている</t>
    </r>
    <r>
      <rPr>
        <b/>
        <sz val="9"/>
        <rFont val="ＭＳ Ｐ明朝"/>
        <family val="1"/>
      </rPr>
      <t>。</t>
    </r>
  </si>
  <si>
    <r>
      <t>必要な標準類、従業員に対する教育訓練が計画的に行われており、必要な工数に対する配慮もなされている。</t>
    </r>
    <r>
      <rPr>
        <b/>
        <sz val="9"/>
        <rFont val="ＭＳ Ｐ明朝"/>
        <family val="1"/>
      </rPr>
      <t>プロセスは手順通り実施されている</t>
    </r>
    <r>
      <rPr>
        <sz val="9"/>
        <rFont val="ＭＳ Ｐ明朝"/>
        <family val="1"/>
      </rPr>
      <t>。ただし、このような状況を新製品・サービスの立ち上がり直後から達成できていない。</t>
    </r>
  </si>
  <si>
    <r>
      <t>必要な標準類、従業員に対する教育訓練が計画的に行われており、必要な工数に対する配慮もなされている。プロセスは手順通り実施されている。また、このような状況を</t>
    </r>
    <r>
      <rPr>
        <b/>
        <sz val="9"/>
        <rFont val="ＭＳ Ｐ明朝"/>
        <family val="1"/>
      </rPr>
      <t>新製品・サービスの立ち上がり直後から実現できている</t>
    </r>
    <r>
      <rPr>
        <sz val="9"/>
        <rFont val="ＭＳ Ｐ明朝"/>
        <family val="1"/>
      </rPr>
      <t>。</t>
    </r>
  </si>
  <si>
    <r>
      <t>プロセスの結果、実施状況・管理状況についての</t>
    </r>
    <r>
      <rPr>
        <b/>
        <sz val="9"/>
        <rFont val="ＭＳ Ｐ明朝"/>
        <family val="1"/>
      </rPr>
      <t>データを集めている</t>
    </r>
    <r>
      <rPr>
        <sz val="9"/>
        <rFont val="ＭＳ Ｐ明朝"/>
        <family val="1"/>
      </rPr>
      <t>が、それに基づく改善活動を行えていない。</t>
    </r>
  </si>
  <si>
    <r>
      <t>プロセスの結果、実施状況・管理状況を</t>
    </r>
    <r>
      <rPr>
        <b/>
        <sz val="9"/>
        <rFont val="ＭＳ Ｐ明朝"/>
        <family val="1"/>
      </rPr>
      <t>定期的に評価し、問題があれば改善している</t>
    </r>
    <r>
      <rPr>
        <sz val="9"/>
        <rFont val="ＭＳ Ｐ明朝"/>
        <family val="1"/>
      </rPr>
      <t>。改善事例も数多くある。</t>
    </r>
  </si>
  <si>
    <r>
      <t>TPM、JIT、ISO9000、ISO14000などの他の経営改善プログラムは緩やかな</t>
    </r>
    <r>
      <rPr>
        <b/>
        <sz val="9"/>
        <rFont val="ＭＳ Ｐ明朝"/>
        <family val="1"/>
      </rPr>
      <t>連携をもって実施されており</t>
    </r>
    <r>
      <rPr>
        <sz val="9"/>
        <rFont val="ＭＳ Ｐ明朝"/>
        <family val="1"/>
      </rPr>
      <t>、若干のばらきはあるが組織が全体として一つの方向に動いていると言える。ＩＳＯ９０００審査登録にＴＱＭを活用するなどの相互活用の例が見られる。</t>
    </r>
  </si>
  <si>
    <r>
      <t>TPM、JIT、ISO9000、ISO14000などの他の経営改善プログラムに関して、組織内に実施事項の重複や矛盾などがあり、</t>
    </r>
    <r>
      <rPr>
        <b/>
        <sz val="9"/>
        <rFont val="ＭＳ Ｐ明朝"/>
        <family val="1"/>
      </rPr>
      <t>混乱が生じている</t>
    </r>
    <r>
      <rPr>
        <sz val="9"/>
        <rFont val="ＭＳ Ｐ明朝"/>
        <family val="1"/>
      </rPr>
      <t>。</t>
    </r>
  </si>
  <si>
    <r>
      <t>TPM、ISO活動を同時に進めることによって生じている</t>
    </r>
    <r>
      <rPr>
        <b/>
        <sz val="9"/>
        <rFont val="ＭＳ Ｐ明朝"/>
        <family val="1"/>
      </rPr>
      <t>問題点について把握されていない</t>
    </r>
    <r>
      <rPr>
        <sz val="9"/>
        <rFont val="ＭＳ Ｐ明朝"/>
        <family val="1"/>
      </rPr>
      <t>。</t>
    </r>
  </si>
  <si>
    <r>
      <t>T</t>
    </r>
    <r>
      <rPr>
        <sz val="9"/>
        <rFont val="ＭＳ Ｐ明朝"/>
        <family val="1"/>
      </rPr>
      <t>PM、JIT、ISO9000、ISO14000などの他の経営改善プログラムを</t>
    </r>
    <r>
      <rPr>
        <b/>
        <sz val="9"/>
        <rFont val="ＭＳ Ｐ明朝"/>
        <family val="1"/>
      </rPr>
      <t>同時に進めることによって生じている問題点が把握され</t>
    </r>
    <r>
      <rPr>
        <sz val="9"/>
        <rFont val="ＭＳ Ｐ明朝"/>
        <family val="1"/>
      </rPr>
      <t>、これに対する個別の改善が行われている。</t>
    </r>
  </si>
  <si>
    <t>生産、販売、サービス提供などのプロセスおよび設計・管理のしくみの見直し・改善が行われているか</t>
  </si>
  <si>
    <t>生産、販売、サービス提供などのプロセスに起因する品質問題が減っているか</t>
  </si>
  <si>
    <r>
      <t>生産、販売、サービス提供などのプロセスに起因する</t>
    </r>
    <r>
      <rPr>
        <b/>
        <sz val="9"/>
        <rFont val="ＭＳ Ｐ明朝"/>
        <family val="1"/>
      </rPr>
      <t>品質問題の減少は見られない</t>
    </r>
    <r>
      <rPr>
        <sz val="9"/>
        <rFont val="ＭＳ Ｐ明朝"/>
        <family val="1"/>
      </rPr>
      <t>。</t>
    </r>
  </si>
  <si>
    <r>
      <t>生産、販売、サービス提供などのプロセスの設計・管理をとおして</t>
    </r>
    <r>
      <rPr>
        <b/>
        <sz val="9"/>
        <rFont val="ＭＳ Ｐ明朝"/>
        <family val="1"/>
      </rPr>
      <t>品質問題の減少が認められる</t>
    </r>
    <r>
      <rPr>
        <sz val="9"/>
        <rFont val="ＭＳ Ｐ明朝"/>
        <family val="1"/>
      </rPr>
      <t>。</t>
    </r>
  </si>
  <si>
    <r>
      <t>生産、販売、サービス提供などのプロセスに起因する個別の</t>
    </r>
    <r>
      <rPr>
        <b/>
        <sz val="9"/>
        <rFont val="ＭＳ Ｐ明朝"/>
        <family val="1"/>
      </rPr>
      <t>問題の改善は見られる</t>
    </r>
    <r>
      <rPr>
        <sz val="9"/>
        <rFont val="ＭＳ Ｐ明朝"/>
        <family val="1"/>
      </rPr>
      <t>が、全体的には品質問題が低減していない。</t>
    </r>
  </si>
  <si>
    <r>
      <t>既存製品・サービスについて生産、販売、サービス提供などのプロセスに関する品質の大幅な改善を達成している</t>
    </r>
    <r>
      <rPr>
        <sz val="9"/>
        <rFont val="ＭＳ Ｐ明朝"/>
        <family val="1"/>
      </rPr>
      <t>（あるいは業界トップのレベルを維持している）。ただし、新製品・サービスについての品質問題や品質目標の未達成が少なくない。</t>
    </r>
  </si>
  <si>
    <r>
      <t>新製品・サービスを含め</t>
    </r>
    <r>
      <rPr>
        <sz val="9"/>
        <rFont val="ＭＳ Ｐ明朝"/>
        <family val="1"/>
      </rPr>
      <t>、生産、販売、サービス提供などのプロセスに関する品質の大幅な改善を達成している（あるいは業界トップのレベルを維持している）。</t>
    </r>
  </si>
  <si>
    <t>（注１）「顧客対応」にはクレーム・苦情の対応も含む。不満の解消を問題にすべきか、顧客の満足の向上を問題にすべきかは業種や競合状況により異なる。
　　　　顧客の「満足」を問題にすべき業種・競合状況において「不満」だけを問題にしている場合には、当該の活動は行われていない、
　　　　効果は得られていないと判断する。</t>
  </si>
  <si>
    <t>人材育成計画の内容がよいか</t>
  </si>
  <si>
    <r>
      <t>人材育成を経営の一要素として位置づけている。</t>
    </r>
    <r>
      <rPr>
        <b/>
        <sz val="9"/>
        <rFont val="ＭＳ Ｐ明朝"/>
        <family val="1"/>
      </rPr>
      <t>教育訓練の年度計画が立案されている</t>
    </r>
    <r>
      <rPr>
        <sz val="9"/>
        <rFont val="ＭＳ Ｐ明朝"/>
        <family val="1"/>
      </rPr>
      <t>。ただし、教育訓練プログラムは必要に応じて用意されており、体系だったとりくみがされていない。</t>
    </r>
  </si>
  <si>
    <r>
      <t>人材育成を経営の重要な要素として位置づけられている。</t>
    </r>
    <r>
      <rPr>
        <b/>
        <sz val="9"/>
        <rFont val="ＭＳ Ｐ明朝"/>
        <family val="1"/>
      </rPr>
      <t>教育訓練の年度計画が作成され、組織の全部門に徹底されている</t>
    </r>
    <r>
      <rPr>
        <sz val="9"/>
        <rFont val="ＭＳ Ｐ明朝"/>
        <family val="1"/>
      </rPr>
      <t>。また、固有技術・技能、ＴＱＭの考え方・手法を含めた管理技術などの内容別、階層別の</t>
    </r>
    <r>
      <rPr>
        <b/>
        <sz val="9"/>
        <rFont val="ＭＳ Ｐ明朝"/>
        <family val="1"/>
      </rPr>
      <t>教育訓練プログラムを実施している</t>
    </r>
    <r>
      <rPr>
        <sz val="9"/>
        <rFont val="ＭＳ Ｐ明朝"/>
        <family val="1"/>
      </rPr>
      <t>。</t>
    </r>
  </si>
  <si>
    <r>
      <t>教育訓練、人材育成の実施状況がチェックされていない</t>
    </r>
    <r>
      <rPr>
        <sz val="9"/>
        <rFont val="ＭＳ Ｐ明朝"/>
        <family val="1"/>
      </rPr>
      <t>。</t>
    </r>
  </si>
  <si>
    <t>総合推進計画の内容がよいか</t>
  </si>
  <si>
    <t>総合推進計画に基づき連携のある活動が展開されているか</t>
  </si>
  <si>
    <t>総合的な視点からの全体の活動の見直しが行われているか</t>
  </si>
  <si>
    <r>
      <t>実施事項の重複や矛盾などによる混乱はない</t>
    </r>
    <r>
      <rPr>
        <sz val="9"/>
        <rFont val="ＭＳ Ｐ明朝"/>
        <family val="1"/>
      </rPr>
      <t>が、個々の活動が独自に行われているために全体として有効に働いていない面も見られる。</t>
    </r>
  </si>
  <si>
    <r>
      <t>経営活動の節目で組織全体の</t>
    </r>
    <r>
      <rPr>
        <b/>
        <sz val="9"/>
        <rFont val="ＭＳ Ｐ明朝"/>
        <family val="1"/>
      </rPr>
      <t>活動状況（計画通り実施できているか、活動のレベルが上がっているか等）のチェック・評価が行われ</t>
    </r>
    <r>
      <rPr>
        <sz val="9"/>
        <rFont val="ＭＳ Ｐ明朝"/>
        <family val="1"/>
      </rPr>
      <t>、これに基づいて問題点に対する改善策が検討・実施されている。</t>
    </r>
  </si>
  <si>
    <r>
      <t>小集団活動がほとんど見られない</t>
    </r>
    <r>
      <rPr>
        <sz val="9"/>
        <rFont val="ＭＳ Ｐ明朝"/>
        <family val="1"/>
      </rPr>
      <t>。</t>
    </r>
  </si>
  <si>
    <r>
      <t>小集団活動の</t>
    </r>
    <r>
      <rPr>
        <b/>
        <sz val="9"/>
        <rFont val="ＭＳ Ｐ明朝"/>
        <family val="1"/>
      </rPr>
      <t>推進の計画がない</t>
    </r>
    <r>
      <rPr>
        <sz val="9"/>
        <rFont val="ＭＳ Ｐ明朝"/>
        <family val="1"/>
      </rPr>
      <t>。</t>
    </r>
  </si>
  <si>
    <r>
      <t>ＱＣサークルなどの小集団活動の</t>
    </r>
    <r>
      <rPr>
        <b/>
        <sz val="9"/>
        <rFont val="ＭＳ Ｐ明朝"/>
        <family val="1"/>
      </rPr>
      <t>全組織的な推進計画はある</t>
    </r>
    <r>
      <rPr>
        <sz val="9"/>
        <rFont val="ＭＳ Ｐ明朝"/>
        <family val="1"/>
      </rPr>
      <t>が、活動のねらい、経営における位置づけ、推進方法などについては曖昧となっている。</t>
    </r>
  </si>
  <si>
    <r>
      <t>小集団活動の</t>
    </r>
    <r>
      <rPr>
        <b/>
        <sz val="9"/>
        <rFont val="ＭＳ Ｐ明朝"/>
        <family val="1"/>
      </rPr>
      <t>経営における位置づけが明確となっており、活動のねらい、推進の方法などが具体的に定められている</t>
    </r>
    <r>
      <rPr>
        <sz val="9"/>
        <rFont val="ＭＳ Ｐ明朝"/>
        <family val="1"/>
      </rPr>
      <t>。</t>
    </r>
  </si>
  <si>
    <r>
      <t>組織としての</t>
    </r>
    <r>
      <rPr>
        <b/>
        <sz val="9"/>
        <rFont val="ＭＳ Ｐ明朝"/>
        <family val="1"/>
      </rPr>
      <t>品質保証のねらいがあいまいとなっている</t>
    </r>
    <r>
      <rPr>
        <sz val="9"/>
        <rFont val="ＭＳ Ｐ明朝"/>
        <family val="1"/>
      </rPr>
      <t>。品質保証体系はあるが、</t>
    </r>
    <r>
      <rPr>
        <b/>
        <sz val="9"/>
        <rFont val="ＭＳ Ｐ明朝"/>
        <family val="1"/>
      </rPr>
      <t>品質に起因するトラブルの発生防止や応急処置の体制が十分でない</t>
    </r>
    <r>
      <rPr>
        <sz val="9"/>
        <rFont val="ＭＳ Ｐ明朝"/>
        <family val="1"/>
      </rPr>
      <t>。</t>
    </r>
  </si>
  <si>
    <r>
      <t>品質保証の全体的な方針・目標を定められている</t>
    </r>
    <r>
      <rPr>
        <sz val="9"/>
        <rFont val="ＭＳ Ｐ明朝"/>
        <family val="1"/>
      </rPr>
      <t>が、個々の品質保証活動との関連は曖昧となっている。</t>
    </r>
    <r>
      <rPr>
        <b/>
        <sz val="9"/>
        <rFont val="ＭＳ Ｐ明朝"/>
        <family val="1"/>
      </rPr>
      <t>品質に起因するトラブルの発生防止や応急処置の体制が整っている</t>
    </r>
    <r>
      <rPr>
        <sz val="9"/>
        <rFont val="ＭＳ Ｐ明朝"/>
        <family val="1"/>
      </rPr>
      <t>が、品質保証体系のステップごとの保証項目、保証方法、保証活動が曖昧となっており品質作り込みの取り組みはほとんどされていない。</t>
    </r>
  </si>
  <si>
    <r>
      <t>トップは</t>
    </r>
    <r>
      <rPr>
        <b/>
        <sz val="9"/>
        <rFont val="ＭＳ Ｐ明朝"/>
        <family val="1"/>
      </rPr>
      <t>方策の策定に積極的に関与し、必要な部門間の調整を行っている</t>
    </r>
    <r>
      <rPr>
        <sz val="9"/>
        <rFont val="ＭＳ Ｐ明朝"/>
        <family val="1"/>
      </rPr>
      <t>。また、計画通りに実施されているかどうかを重要管理項目でみており、</t>
    </r>
    <r>
      <rPr>
        <b/>
        <sz val="9"/>
        <rFont val="ＭＳ Ｐ明朝"/>
        <family val="1"/>
      </rPr>
      <t>計画との乖離が生じた場合、直ちに対策を実行している</t>
    </r>
    <r>
      <rPr>
        <sz val="9"/>
        <rFont val="ＭＳ Ｐ明朝"/>
        <family val="1"/>
      </rPr>
      <t>。ただし、計画の実施において何がネックとなっているかの理解が十分でなく、効果のある対策が行えていない場合がある。</t>
    </r>
  </si>
  <si>
    <r>
      <t>経営のために必要な情報を明確にし、これに基づいて情報の収集・分析・活用に関する計画を立てている</t>
    </r>
    <r>
      <rPr>
        <sz val="9"/>
        <rFont val="ＭＳ Ｐ明朝"/>
        <family val="1"/>
      </rPr>
      <t>。また、情報システム・情報技術の活用に関する総合的な計画</t>
    </r>
    <r>
      <rPr>
        <b/>
        <sz val="9"/>
        <rFont val="ＭＳ Ｐ明朝"/>
        <family val="1"/>
      </rPr>
      <t>を</t>
    </r>
    <r>
      <rPr>
        <sz val="9"/>
        <rFont val="ＭＳ Ｐ明朝"/>
        <family val="1"/>
      </rPr>
      <t>作っている。ただし、その内容を見ると、社内のニーズおよび技術の動向を十分に反映したものになっていない。</t>
    </r>
  </si>
  <si>
    <r>
      <t>情報の収集・分析・活用が経営に役立っているかどうか、導入した情報システム・情報技術が役立っているかどうかの評価を行っている。事実に基づく分析等を通して、</t>
    </r>
    <r>
      <rPr>
        <b/>
        <sz val="9"/>
        <rFont val="ＭＳ Ｐ明朝"/>
        <family val="1"/>
      </rPr>
      <t>各々の目的で行われている情報の収集・分析、情報技術の活用の問題点が議論され、改善策が実施されている</t>
    </r>
    <r>
      <rPr>
        <sz val="9"/>
        <rFont val="ＭＳ Ｐ明朝"/>
        <family val="1"/>
      </rPr>
      <t>。</t>
    </r>
  </si>
  <si>
    <r>
      <t>情報の収集・分析・活用が計画通り行われているか、情報システム・情報技術が計画通り開発・導入できているかどうか</t>
    </r>
    <r>
      <rPr>
        <b/>
        <sz val="9"/>
        <rFont val="ＭＳ Ｐ明朝"/>
        <family val="1"/>
      </rPr>
      <t>評価し、計画通り進んでいないものについては原因追求・再発防止している。</t>
    </r>
    <r>
      <rPr>
        <sz val="9"/>
        <rFont val="ＭＳ Ｐ明朝"/>
        <family val="1"/>
      </rPr>
      <t>ただし、情報が経営に役立っているか、導入した情報システム・情報技術が役立っているかについては、主観的な評価にとどまっている。</t>
    </r>
  </si>
  <si>
    <r>
      <t>期末の反省において、方針の達成度や実施計画の実施状況をチェックし、未達成の場合にはその原因を解析している</t>
    </r>
    <r>
      <rPr>
        <sz val="9"/>
        <rFont val="ＭＳ Ｐ明朝"/>
        <family val="1"/>
      </rPr>
      <t>。ただし、それらの総合的な解析が行われておらず、個別の対策を検討するに留まっている。また、各々の部門における将来の課題を検討しているが、それらの結果を集約し、組織の弱みを明らかにするまでに至っていない。</t>
    </r>
  </si>
  <si>
    <r>
      <t>期末の反省を行っているが、</t>
    </r>
    <r>
      <rPr>
        <b/>
        <sz val="9"/>
        <rFont val="ＭＳ Ｐ明朝"/>
        <family val="1"/>
      </rPr>
      <t>方針の達成度や実施計画の実施状況を見ている</t>
    </r>
    <r>
      <rPr>
        <sz val="9"/>
        <rFont val="ＭＳ Ｐ明朝"/>
        <family val="1"/>
      </rPr>
      <t>だけで、未達成なものについてその原因を解析していない。</t>
    </r>
  </si>
  <si>
    <r>
      <t>期末の反省が</t>
    </r>
    <r>
      <rPr>
        <b/>
        <sz val="9"/>
        <rFont val="ＭＳ Ｐ明朝"/>
        <family val="1"/>
      </rPr>
      <t>組織的に行われていない</t>
    </r>
    <r>
      <rPr>
        <sz val="9"/>
        <rFont val="ＭＳ Ｐ明朝"/>
        <family val="1"/>
      </rPr>
      <t>。</t>
    </r>
  </si>
  <si>
    <t>ＴＱＭの考え方・価値観を普及させるための計画の内容がよいか</t>
  </si>
  <si>
    <t>ＴＱＭの考え方・価値観の普及が計画通り実施されているか</t>
  </si>
  <si>
    <t>ＴＱＭの考え方・価値観の普及の計画、普及状況の見直しが行われているか</t>
  </si>
  <si>
    <r>
      <t>小集団活動の</t>
    </r>
    <r>
      <rPr>
        <b/>
        <sz val="9"/>
        <rFont val="ＭＳ Ｐ明朝"/>
        <family val="1"/>
      </rPr>
      <t>実施例は増えており</t>
    </r>
    <r>
      <rPr>
        <sz val="9"/>
        <rFont val="ＭＳ Ｐ明朝"/>
        <family val="1"/>
      </rPr>
      <t>、個々の活動成果も出てきている。ただし、従業員の小集団活動に対する意欲が低く、組織としての成果となるまでには至っていない。</t>
    </r>
  </si>
  <si>
    <r>
      <t>方針を実施するための</t>
    </r>
    <r>
      <rPr>
        <b/>
        <sz val="9"/>
        <rFont val="ＭＳ Ｐ明朝"/>
        <family val="1"/>
      </rPr>
      <t>具体的な実行計画が作成されており、実施担当者、実施期日が明確にされている</t>
    </r>
    <r>
      <rPr>
        <sz val="9"/>
        <rFont val="ＭＳ Ｐ明朝"/>
        <family val="1"/>
      </rPr>
      <t>。職位ごとの</t>
    </r>
    <r>
      <rPr>
        <b/>
        <sz val="9"/>
        <rFont val="ＭＳ Ｐ明朝"/>
        <family val="1"/>
      </rPr>
      <t>管理項目・点検項目が設定されており、計画からの乖離を早期に把握する工夫がされている</t>
    </r>
    <r>
      <rPr>
        <sz val="9"/>
        <rFont val="ＭＳ Ｐ明朝"/>
        <family val="1"/>
      </rPr>
      <t>。ただし、管理外れに対して放置されている場合もあり、一部計画通り実施できていないものもある。</t>
    </r>
  </si>
  <si>
    <t>年度の方針の内容、策定・展開のしくみがよいか</t>
  </si>
  <si>
    <t>年度方針の策定のしくみが整備されていない</t>
  </si>
  <si>
    <t>実施計画の内容、実施計画を遂行するしくみがよいか、計画通り実施されているか</t>
  </si>
  <si>
    <r>
      <t>購買・外注先の選定は</t>
    </r>
    <r>
      <rPr>
        <b/>
        <sz val="9"/>
        <rFont val="ＭＳ Ｐ明朝"/>
        <family val="1"/>
      </rPr>
      <t>担当者にまかせに</t>
    </r>
    <r>
      <rPr>
        <sz val="9"/>
        <rFont val="ＭＳ Ｐ明朝"/>
        <family val="1"/>
      </rPr>
      <t>なっており、しくみにしたがって行っていない。</t>
    </r>
  </si>
  <si>
    <r>
      <t>従来にない技術の導入をともなう方策</t>
    </r>
    <r>
      <rPr>
        <sz val="9"/>
        <rFont val="ＭＳ Ｐ明朝"/>
        <family val="1"/>
      </rPr>
      <t>についても予め発生すると考えられる問題を衆知を集めて検討することにより、計画通り実施することができている。</t>
    </r>
  </si>
  <si>
    <r>
      <t>部門の責任･権限の明確化、部門業務の評価尺度の設定など組織運営の基本事項が整備されており、その上で、ﾍﾞﾝﾁﾏｰｷﾝｸﾞの実施による組織構造の改善、顧客の組織構造に関する満足度把握、組織構造のフラット化など、</t>
    </r>
    <r>
      <rPr>
        <b/>
        <sz val="9"/>
        <rFont val="ＭＳ Ｐ明朝"/>
        <family val="1"/>
      </rPr>
      <t>顧客･市場の期待への対応や経営計画の実現に向け､効率的で効果的な組織構造を模索している</t>
    </r>
    <r>
      <rPr>
        <sz val="9"/>
        <rFont val="ＭＳ Ｐ明朝"/>
        <family val="1"/>
      </rPr>
      <t>。</t>
    </r>
  </si>
  <si>
    <r>
      <t>方針で設定されている</t>
    </r>
    <r>
      <rPr>
        <b/>
        <sz val="9"/>
        <rFont val="ＭＳ Ｐ明朝"/>
        <family val="1"/>
      </rPr>
      <t>目標の達成状況が悪い</t>
    </r>
    <r>
      <rPr>
        <sz val="9"/>
        <rFont val="ＭＳ Ｐ明朝"/>
        <family val="1"/>
      </rPr>
      <t>（半数以上が未達成）。</t>
    </r>
  </si>
  <si>
    <r>
      <t>方針で設定されている</t>
    </r>
    <r>
      <rPr>
        <b/>
        <sz val="9"/>
        <rFont val="ＭＳ Ｐ明朝"/>
        <family val="1"/>
      </rPr>
      <t>目標をほぼ達成している</t>
    </r>
    <r>
      <rPr>
        <sz val="9"/>
        <rFont val="ＭＳ Ｐ明朝"/>
        <family val="1"/>
      </rPr>
      <t>（７割程度が達成）が、達成しようとしている目標の中には</t>
    </r>
    <r>
      <rPr>
        <b/>
        <sz val="9"/>
        <rFont val="ＭＳ Ｐ明朝"/>
        <family val="1"/>
      </rPr>
      <t>従来の延長でしかないものも数多く含まれている</t>
    </r>
    <r>
      <rPr>
        <sz val="9"/>
        <rFont val="ＭＳ Ｐ明朝"/>
        <family val="1"/>
      </rPr>
      <t>。</t>
    </r>
  </si>
  <si>
    <r>
      <t>環境変化の兆候、経営目標の達成度の予測などに基づき､組織の潜在的な問題点を把握し、</t>
    </r>
    <r>
      <rPr>
        <b/>
        <sz val="9"/>
        <rFont val="ＭＳ Ｐ明朝"/>
        <family val="1"/>
      </rPr>
      <t>事前に組織やその運営を改善する努力が払われている</t>
    </r>
    <r>
      <rPr>
        <sz val="9"/>
        <rFont val="ＭＳ Ｐ明朝"/>
        <family val="1"/>
      </rPr>
      <t>。</t>
    </r>
  </si>
  <si>
    <r>
      <t>ＴＱＭの考え方・価値観がどの程度普及しているか、これに基づく活動がどの程度実践できているかの</t>
    </r>
    <r>
      <rPr>
        <b/>
        <sz val="9"/>
        <rFont val="ＭＳ Ｐ明朝"/>
        <family val="1"/>
      </rPr>
      <t>定量的な評価尺度の設定、これに基づく総合的な評価・分析が行われ、ボトルネックが明確にされている</t>
    </r>
    <r>
      <rPr>
        <sz val="9"/>
        <rFont val="ＭＳ Ｐ明朝"/>
        <family val="1"/>
      </rPr>
      <t>。また、ＴＱＭの考え方・価値観の普及、実践のしくみについて見直され、改善が行われている。</t>
    </r>
  </si>
  <si>
    <r>
      <t>ＴＱＭの考え方・価値観の普及・実践が</t>
    </r>
    <r>
      <rPr>
        <b/>
        <sz val="9"/>
        <rFont val="ＭＳ Ｐ明朝"/>
        <family val="1"/>
      </rPr>
      <t>経営に役立っているかどうか評価・分析している</t>
    </r>
    <r>
      <rPr>
        <sz val="9"/>
        <rFont val="ＭＳ Ｐ明朝"/>
        <family val="1"/>
      </rPr>
      <t>。この結果に基づいてＴＱＭの考え方・価値観の普及に関する計画・しくみの改善を行っている。</t>
    </r>
  </si>
  <si>
    <r>
      <t>ＴＱＭの考え方・価値観の共有、実践がなされているかどうかの</t>
    </r>
    <r>
      <rPr>
        <b/>
        <sz val="9"/>
        <rFont val="ＭＳ Ｐ明朝"/>
        <family val="1"/>
      </rPr>
      <t>チェック・評価を行っていない</t>
    </r>
    <r>
      <rPr>
        <sz val="9"/>
        <rFont val="ＭＳ Ｐ明朝"/>
        <family val="1"/>
      </rPr>
      <t>。</t>
    </r>
  </si>
  <si>
    <r>
      <t>ＴＱＭの考え方・価値観を全員に浸透させるための教育・訓練の実施は、</t>
    </r>
    <r>
      <rPr>
        <b/>
        <sz val="9"/>
        <rFont val="ＭＳ Ｐ明朝"/>
        <family val="1"/>
      </rPr>
      <t>各々の部門まかせになっている</t>
    </r>
    <r>
      <rPr>
        <sz val="9"/>
        <rFont val="ＭＳ Ｐ明朝"/>
        <family val="1"/>
      </rPr>
      <t>。ＴＱＭの考え方・価値観に基づく活動はほとんど見られない。</t>
    </r>
  </si>
  <si>
    <r>
      <t>トップは部門長診断などを行い、組織の問題点を積極的に把握している。また、</t>
    </r>
    <r>
      <rPr>
        <b/>
        <sz val="9"/>
        <rFont val="ＭＳ Ｐ明朝"/>
        <family val="1"/>
      </rPr>
      <t>組織がかかえる根本的な問題に対処するためのプロジェクトをリードするなど、自らが改善活動の先頭に立っている</t>
    </r>
    <r>
      <rPr>
        <sz val="9"/>
        <rFont val="ＭＳ Ｐ明朝"/>
        <family val="1"/>
      </rPr>
      <t>。</t>
    </r>
  </si>
  <si>
    <r>
      <t>トップは節目ごとに会議体・書類等によって計画の実施状況を把握するとともに、</t>
    </r>
    <r>
      <rPr>
        <b/>
        <sz val="9"/>
        <rFont val="ＭＳ Ｐ明朝"/>
        <family val="1"/>
      </rPr>
      <t>部門長診断などを行い、組織の問題を積極的に把握しようとしている</t>
    </r>
    <r>
      <rPr>
        <sz val="9"/>
        <rFont val="ＭＳ Ｐ明朝"/>
        <family val="1"/>
      </rPr>
      <t>。また、これらにおいて明らかとなった</t>
    </r>
    <r>
      <rPr>
        <b/>
        <sz val="9"/>
        <rFont val="ＭＳ Ｐ明朝"/>
        <family val="1"/>
      </rPr>
      <t>問題点の改善に積極的に関与している</t>
    </r>
    <r>
      <rPr>
        <sz val="9"/>
        <rFont val="ＭＳ Ｐ明朝"/>
        <family val="1"/>
      </rPr>
      <t>。ただし、トップ自らが改善活動の先頭に立つところまでは至っていない。</t>
    </r>
  </si>
  <si>
    <r>
      <t>年度方針策定のしくみはあるが、</t>
    </r>
    <r>
      <rPr>
        <b/>
        <sz val="9"/>
        <rFont val="ＭＳ Ｐ明朝"/>
        <family val="1"/>
      </rPr>
      <t>方針が単なる従来の活動の延長や羅列的な努力目標となっている</t>
    </r>
    <r>
      <rPr>
        <sz val="9"/>
        <rFont val="ＭＳ Ｐ明朝"/>
        <family val="1"/>
      </rPr>
      <t>。</t>
    </r>
  </si>
  <si>
    <r>
      <t>前年度の反省や長中期の経営戦略に基づいて年度方針を定めている。</t>
    </r>
    <r>
      <rPr>
        <sz val="9"/>
        <rFont val="ＭＳ Ｐ明朝"/>
        <family val="1"/>
      </rPr>
      <t>ただし、目標項目や目標値には妥当でないものが一部見られる。また、</t>
    </r>
    <r>
      <rPr>
        <b/>
        <sz val="9"/>
        <rFont val="ＭＳ Ｐ明朝"/>
        <family val="1"/>
      </rPr>
      <t>年度方針－部門方針－業務実施計画という管理体系はある</t>
    </r>
    <r>
      <rPr>
        <sz val="9"/>
        <rFont val="ＭＳ Ｐ明朝"/>
        <family val="1"/>
      </rPr>
      <t>が、部門間のすりあわせが適切に行われておらず、年度方針と部門方針、部門方針間に不整合が見られる。また、下位にいくにしたがって具体的になっていないものもある。</t>
    </r>
  </si>
  <si>
    <r>
      <t>購買・外注先を適切に選定できているかどうかを成果と実施状況の両面から総合的に評価し、</t>
    </r>
    <r>
      <rPr>
        <b/>
        <sz val="9"/>
        <rFont val="ＭＳ Ｐ明朝"/>
        <family val="1"/>
      </rPr>
      <t>購買・外注の選定に関する方針・目標・しくみの改善につなげている。</t>
    </r>
  </si>
  <si>
    <r>
      <t>新製品・サービス、新技術の開発に関する</t>
    </r>
    <r>
      <rPr>
        <b/>
        <sz val="9"/>
        <rFont val="ＭＳ Ｐ明朝"/>
        <family val="1"/>
      </rPr>
      <t>計画が明確になっていない</t>
    </r>
    <r>
      <rPr>
        <sz val="9"/>
        <rFont val="ＭＳ Ｐ明朝"/>
        <family val="1"/>
      </rPr>
      <t>。</t>
    </r>
  </si>
  <si>
    <r>
      <t>新製品・サービス、新技術の開発に関する計画がある</t>
    </r>
    <r>
      <rPr>
        <sz val="9"/>
        <rFont val="ＭＳ Ｐ明朝"/>
        <family val="1"/>
      </rPr>
      <t>が、短期的なものである。また、組織の現状、経営環境や市場の現状を踏まえたものになっていない。</t>
    </r>
    <r>
      <rPr>
        <b/>
        <sz val="9"/>
        <rFont val="ＭＳ Ｐ明朝"/>
        <family val="1"/>
      </rPr>
      <t>一つ一つの製品・サービス・技術の開発をどのようにすすめるかというしくみ・手順</t>
    </r>
    <r>
      <rPr>
        <sz val="9"/>
        <rFont val="ＭＳ Ｐ明朝"/>
        <family val="1"/>
      </rPr>
      <t>があるが、各ステップにおけるチェックポイントは曖昧になっている。</t>
    </r>
  </si>
  <si>
    <r>
      <t>組織の現状、経営環境や市場の現状を踏まえた長期的な</t>
    </r>
    <r>
      <rPr>
        <sz val="9"/>
        <rFont val="ＭＳ Ｐ明朝"/>
        <family val="1"/>
      </rPr>
      <t>新製品・サービス、新技術の開発に関する計画がある。一つ一つの製品・サービス・技術の開発をどのようにすすめるかというしくみ・手順が決められており、</t>
    </r>
    <r>
      <rPr>
        <b/>
        <sz val="9"/>
        <rFont val="ＭＳ Ｐ明朝"/>
        <family val="1"/>
      </rPr>
      <t>各ステップにおけるチェックポイントが明確にされている。</t>
    </r>
  </si>
  <si>
    <t>評価・改善</t>
  </si>
  <si>
    <t>レベル2</t>
  </si>
  <si>
    <t>レベル３（普通）</t>
  </si>
  <si>
    <t>レベル４</t>
  </si>
  <si>
    <t>実施</t>
  </si>
  <si>
    <t>評価・改善</t>
  </si>
  <si>
    <t>活動の内容</t>
  </si>
  <si>
    <t>計画</t>
  </si>
  <si>
    <t>実施</t>
  </si>
  <si>
    <t>評価・改善</t>
  </si>
  <si>
    <t>計画</t>
  </si>
  <si>
    <t>評価・改善</t>
  </si>
  <si>
    <r>
      <t>社内セミナーの実施､社外セミナーへの参加等について</t>
    </r>
    <r>
      <rPr>
        <b/>
        <sz val="9"/>
        <rFont val="ＭＳ Ｐ明朝"/>
        <family val="1"/>
      </rPr>
      <t>計画通り実施できていないところがある</t>
    </r>
    <r>
      <rPr>
        <sz val="9"/>
        <rFont val="ＭＳ Ｐ明朝"/>
        <family val="1"/>
      </rPr>
      <t>。また、社内教育訓練システムの構築及び教育訓練プログラムの作成等も計画通り進んでいない。</t>
    </r>
  </si>
  <si>
    <r>
      <t>各々の部門・階層において特に重要となる考え方・価値観が明確となっている。</t>
    </r>
    <r>
      <rPr>
        <b/>
        <sz val="9"/>
        <rFont val="ＭＳ Ｐ明朝"/>
        <family val="1"/>
      </rPr>
      <t>各々の部門・階層の現状を踏まえ、ＴＱＭの考え方・価値観の教育・訓練、実践をどのように進めるか計画されている</t>
    </r>
    <r>
      <rPr>
        <sz val="9"/>
        <rFont val="ＭＳ Ｐ明朝"/>
        <family val="1"/>
      </rPr>
      <t>。</t>
    </r>
  </si>
  <si>
    <r>
      <t>標準類の整備や教育訓練が計画・実施されており、</t>
    </r>
    <r>
      <rPr>
        <b/>
        <sz val="9"/>
        <rFont val="ＭＳ Ｐ明朝"/>
        <family val="1"/>
      </rPr>
      <t>各々の標準の重要性や教育訓練の必要性についても明確になっている</t>
    </r>
    <r>
      <rPr>
        <sz val="9"/>
        <rFont val="ＭＳ Ｐ明朝"/>
        <family val="1"/>
      </rPr>
      <t>。ただし、品質保証活動が計画通り実施されていない状況については必ずしも十分把握できていない。</t>
    </r>
  </si>
  <si>
    <r>
      <t>各人は目標や自己の役割・責任を十分認識し活動している。重要な活動については標準類が整備され、必要な教育訓練が計画的に行われている。管理者は管理項目のチェックや内部監査等によって</t>
    </r>
    <r>
      <rPr>
        <b/>
        <sz val="9"/>
        <rFont val="ＭＳ Ｐ明朝"/>
        <family val="1"/>
      </rPr>
      <t>品質保証活動の実施状況を的確に把握しており、必要な処置を遅滞なく取っている</t>
    </r>
    <r>
      <rPr>
        <sz val="9"/>
        <rFont val="ＭＳ Ｐ明朝"/>
        <family val="1"/>
      </rPr>
      <t>。</t>
    </r>
  </si>
  <si>
    <r>
      <t>品質保証に関する活動の体系だった</t>
    </r>
    <r>
      <rPr>
        <b/>
        <sz val="9"/>
        <rFont val="ＭＳ Ｐ明朝"/>
        <family val="1"/>
      </rPr>
      <t>評価・改善は実施していない</t>
    </r>
    <r>
      <rPr>
        <sz val="9"/>
        <rFont val="ＭＳ Ｐ明朝"/>
        <family val="1"/>
      </rPr>
      <t>。発生している問題の対策は各々の部門の担当者にまかされている。</t>
    </r>
  </si>
  <si>
    <r>
      <t>発生した品質問題に対する個別の解析・対策が行われている</t>
    </r>
    <r>
      <rPr>
        <sz val="9"/>
        <rFont val="ＭＳ Ｐ明朝"/>
        <family val="1"/>
      </rPr>
      <t>が、応急対策に終わっているものが多い。品質問題を集約しているが、単なる集計に終わっている。</t>
    </r>
  </si>
  <si>
    <t>問題意識が共有化されているか、ＱＣＤＥＳ等に関する効果が出ているか</t>
  </si>
  <si>
    <r>
      <t>経営トップ自らが</t>
    </r>
    <r>
      <rPr>
        <b/>
        <sz val="9"/>
        <rFont val="ＭＳ Ｐ明朝"/>
        <family val="1"/>
      </rPr>
      <t>「TQMへの全員参加の場」と位置づけ、</t>
    </r>
    <r>
      <rPr>
        <sz val="9"/>
        <rFont val="ＭＳ Ｐ明朝"/>
        <family val="1"/>
      </rPr>
      <t>経営の一手段と認識している。</t>
    </r>
  </si>
  <si>
    <r>
      <t>経営計画と小集団活動の関連について明確にされている。また、従業員が部門横断的な活動に参画するしくみを導入するなど</t>
    </r>
    <r>
      <rPr>
        <b/>
        <sz val="9"/>
        <rFont val="ＭＳ Ｐ明朝"/>
        <family val="1"/>
      </rPr>
      <t>従来の考え方から一歩踏み出した活動計画が定められている</t>
    </r>
    <r>
      <rPr>
        <sz val="9"/>
        <rFont val="ＭＳ Ｐ明朝"/>
        <family val="1"/>
      </rPr>
      <t>。</t>
    </r>
  </si>
  <si>
    <r>
      <t>従来の活動の行われていた部門だけにとどまらず、</t>
    </r>
    <r>
      <rPr>
        <b/>
        <sz val="9"/>
        <rFont val="ＭＳ Ｐ明朝"/>
        <family val="1"/>
      </rPr>
      <t>研究開発、販売などの部門にまでその実態にあった小集団活動が展開・実施されている</t>
    </r>
    <r>
      <rPr>
        <sz val="9"/>
        <rFont val="ＭＳ Ｐ明朝"/>
        <family val="1"/>
      </rPr>
      <t>。</t>
    </r>
  </si>
  <si>
    <r>
      <t>小集団活動に関する</t>
    </r>
    <r>
      <rPr>
        <b/>
        <sz val="9"/>
        <rFont val="ＭＳ Ｐ明朝"/>
        <family val="1"/>
      </rPr>
      <t>教育が実施され、支援体制などは整えられている</t>
    </r>
    <r>
      <rPr>
        <sz val="9"/>
        <rFont val="ＭＳ Ｐ明朝"/>
        <family val="1"/>
      </rPr>
      <t>が、小集団活動に関する十分な理解が得られておらず、計画通りの活動が行われていない。</t>
    </r>
  </si>
  <si>
    <t>４．人の育成・活性化</t>
  </si>
  <si>
    <t>２．質を中心とする活動</t>
  </si>
  <si>
    <t>３．プロセスに基づく活動</t>
  </si>
  <si>
    <t>パターンＡ０</t>
  </si>
  <si>
    <t>第２主成分得点　-0.28×(1)-0.11×(2)-0.15×(3)-0.47×(4)+0.13×(5)+0.81×(6)+0.52</t>
  </si>
  <si>
    <t>第３主成分得点　0.43×(1)+0.16×(2)+0.37×(3)-0.78×(4)-0.05×(5)-0.21×(6)+0.058</t>
  </si>
  <si>
    <t>第１主成分得点
(総合的なレベル）</t>
  </si>
  <si>
    <t>第３主成分得点
（目的達成－基盤構築）</t>
  </si>
  <si>
    <t>第２主成分得点（ＴＱＭの応用面－ＴＱＭの基本活動）</t>
  </si>
  <si>
    <t>パターンⅠ</t>
  </si>
  <si>
    <t>パターンⅡ</t>
  </si>
  <si>
    <t>パターンⅢ</t>
  </si>
  <si>
    <t>パターンⅣ</t>
  </si>
  <si>
    <t>パターンⅤ</t>
  </si>
  <si>
    <t>パターンⅥ</t>
  </si>
  <si>
    <t>パターンⅦ</t>
  </si>
  <si>
    <t>パターンⅧ</t>
  </si>
  <si>
    <t>パターンⅨ</t>
  </si>
  <si>
    <t>パターンⅩ</t>
  </si>
  <si>
    <t>パターンＡⅠ</t>
  </si>
  <si>
    <t>4.0以上</t>
  </si>
  <si>
    <t>-4.3未満</t>
  </si>
  <si>
    <t>3.1～4.0</t>
  </si>
  <si>
    <t>1.7～3.1</t>
  </si>
  <si>
    <t>-0.7～1.7</t>
  </si>
  <si>
    <t>-4.3～-0.7</t>
  </si>
  <si>
    <t>‐3.3～-0.7</t>
  </si>
  <si>
    <t>パターンＡ０</t>
  </si>
  <si>
    <t>パターンⅠ</t>
  </si>
  <si>
    <t>パターンⅡ</t>
  </si>
  <si>
    <t>パターンⅢ</t>
  </si>
  <si>
    <t>パターンⅣ</t>
  </si>
  <si>
    <t>パターンⅤ</t>
  </si>
  <si>
    <t>パターンⅥ</t>
  </si>
  <si>
    <t>パターンⅦ</t>
  </si>
  <si>
    <t>パターンⅧ</t>
  </si>
  <si>
    <t>パターンⅨ</t>
  </si>
  <si>
    <t>パターンⅩ</t>
  </si>
  <si>
    <r>
      <t>ＱＣ手法を用いて</t>
    </r>
    <r>
      <rPr>
        <b/>
        <sz val="9"/>
        <rFont val="ＭＳ Ｐ明朝"/>
        <family val="1"/>
      </rPr>
      <t>いくつかの課題が解決されている</t>
    </r>
    <r>
      <rPr>
        <sz val="9"/>
        <rFont val="ＭＳ Ｐ明朝"/>
        <family val="1"/>
      </rPr>
      <t>。ただし、経営成果のでるような課題については適用されていない。</t>
    </r>
  </si>
  <si>
    <r>
      <t>ＱＣ手法によって</t>
    </r>
    <r>
      <rPr>
        <b/>
        <sz val="9"/>
        <rFont val="ＭＳ Ｐ明朝"/>
        <family val="1"/>
      </rPr>
      <t>課題を解決した例がほとんど見られない</t>
    </r>
    <r>
      <rPr>
        <sz val="9"/>
        <rFont val="ＭＳ Ｐ明朝"/>
        <family val="1"/>
      </rPr>
      <t>。</t>
    </r>
  </si>
  <si>
    <r>
      <t>顧客の満足向上・不満解消のための方策の</t>
    </r>
    <r>
      <rPr>
        <b/>
        <sz val="9"/>
        <rFont val="ＭＳ Ｐ明朝"/>
        <family val="1"/>
      </rPr>
      <t>実施を確実・容易にするためのツール・工夫</t>
    </r>
    <r>
      <rPr>
        <sz val="9"/>
        <rFont val="ＭＳ Ｐ明朝"/>
        <family val="1"/>
      </rPr>
      <t>が随所に見られ、これらが結びついて一つの顧客満足活動実施のしくみとして有効に機能している。</t>
    </r>
  </si>
  <si>
    <r>
      <t>顧客の満足向上・不満解消に関する</t>
    </r>
    <r>
      <rPr>
        <b/>
        <sz val="9"/>
        <rFont val="ＭＳ Ｐ明朝"/>
        <family val="1"/>
      </rPr>
      <t>標準化・教育訓練、遵守状況の把握が計画的に展開され</t>
    </r>
    <r>
      <rPr>
        <sz val="9"/>
        <rFont val="ＭＳ Ｐ明朝"/>
        <family val="1"/>
      </rPr>
      <t>、顧客の満足に関する実施計画が計画通り実施されている。</t>
    </r>
  </si>
  <si>
    <r>
      <t>顧客の満足向上・不満解消に関する方針・目標を達成するための実施計画を定めている。また、</t>
    </r>
    <r>
      <rPr>
        <b/>
        <sz val="9"/>
        <rFont val="ＭＳ Ｐ明朝"/>
        <family val="1"/>
      </rPr>
      <t>必要な標準化・教育訓練、遵守状況の把握が必要に応じて実施されている</t>
    </r>
    <r>
      <rPr>
        <sz val="9"/>
        <rFont val="ＭＳ Ｐ明朝"/>
        <family val="1"/>
      </rPr>
      <t>。実施計画は一部を除き計画通り実施されている。</t>
    </r>
  </si>
  <si>
    <r>
      <t>顧客の満足向上・不満解消に関する</t>
    </r>
    <r>
      <rPr>
        <b/>
        <sz val="9"/>
        <rFont val="ＭＳ Ｐ明朝"/>
        <family val="1"/>
      </rPr>
      <t>方針・目標を達成するための実施計画を定めている</t>
    </r>
    <r>
      <rPr>
        <sz val="9"/>
        <rFont val="ＭＳ Ｐ明朝"/>
        <family val="1"/>
      </rPr>
      <t>が、標準化・教育訓練、遵守状況の把握などが適切に行われておらず、決めたとおり実施されていないものが少なくない。</t>
    </r>
  </si>
  <si>
    <r>
      <t>顧客の満足向上・不満解消に関する方針・目標を達成する（すなわち顧客を満足させる、または不満を解消する）ための方法については各部門の</t>
    </r>
    <r>
      <rPr>
        <b/>
        <sz val="9"/>
        <rFont val="ＭＳ Ｐ明朝"/>
        <family val="1"/>
      </rPr>
      <t>担当者にまかされている</t>
    </r>
    <r>
      <rPr>
        <sz val="9"/>
        <rFont val="ＭＳ Ｐ明朝"/>
        <family val="1"/>
      </rPr>
      <t>。</t>
    </r>
  </si>
  <si>
    <r>
      <t>顧客の</t>
    </r>
    <r>
      <rPr>
        <b/>
        <sz val="9"/>
        <rFont val="ＭＳ Ｐ明朝"/>
        <family val="1"/>
      </rPr>
      <t>満足が向上していない、または不満が減っていない</t>
    </r>
    <r>
      <rPr>
        <sz val="9"/>
        <rFont val="ＭＳ Ｐ明朝"/>
        <family val="1"/>
      </rPr>
      <t>。</t>
    </r>
  </si>
  <si>
    <r>
      <t>顧客の</t>
    </r>
    <r>
      <rPr>
        <b/>
        <sz val="9"/>
        <rFont val="ＭＳ Ｐ明朝"/>
        <family val="1"/>
      </rPr>
      <t>満足が多少向上している、または不満が多少減ってきている</t>
    </r>
    <r>
      <rPr>
        <sz val="9"/>
        <rFont val="ＭＳ Ｐ明朝"/>
        <family val="1"/>
      </rPr>
      <t>。</t>
    </r>
  </si>
  <si>
    <r>
      <t>顧客の</t>
    </r>
    <r>
      <rPr>
        <b/>
        <sz val="9"/>
        <rFont val="ＭＳ Ｐ明朝"/>
        <family val="1"/>
      </rPr>
      <t>満足が大幅に向上している、または不満が大幅に減っている</t>
    </r>
    <r>
      <rPr>
        <sz val="9"/>
        <rFont val="ＭＳ Ｐ明朝"/>
        <family val="1"/>
      </rPr>
      <t>。</t>
    </r>
  </si>
  <si>
    <t>顧客の満足は向上しているか、不満は減っているか</t>
  </si>
  <si>
    <r>
      <t>情報技術の活用や遵守徹底のための新たな教育などを入れた標準化の計画</t>
    </r>
    <r>
      <rPr>
        <sz val="9"/>
        <rFont val="ＭＳ Ｐ明朝"/>
        <family val="1"/>
      </rPr>
      <t>が作成されてる。</t>
    </r>
    <r>
      <rPr>
        <b/>
        <sz val="9"/>
        <rFont val="ＭＳ Ｐ明朝"/>
        <family val="1"/>
      </rPr>
      <t>実施事項の標準化、管理項目･管理責任者の設定、異常発生時の処置方法が適切に決められている</t>
    </r>
    <r>
      <rPr>
        <sz val="9"/>
        <rFont val="ＭＳ Ｐ明朝"/>
        <family val="1"/>
      </rPr>
      <t>。ただし、組織の実情にあった効率的なものとなっていない。</t>
    </r>
  </si>
  <si>
    <r>
      <t>標準化推進の方針、推進組識、標準体系、制定･改訂手続など</t>
    </r>
    <r>
      <rPr>
        <b/>
        <sz val="9"/>
        <rFont val="ＭＳ Ｐ明朝"/>
        <family val="1"/>
      </rPr>
      <t>標準化を実施するための基本事項が明確になっている</t>
    </r>
    <r>
      <rPr>
        <sz val="9"/>
        <rFont val="ＭＳ Ｐ明朝"/>
        <family val="1"/>
      </rPr>
      <t>。また、部門の</t>
    </r>
    <r>
      <rPr>
        <b/>
        <sz val="9"/>
        <rFont val="ＭＳ Ｐ明朝"/>
        <family val="1"/>
      </rPr>
      <t>役割･責任を明確にし、それに基づいて日常管理すべき項目、その管理方法を定めている</t>
    </r>
    <r>
      <rPr>
        <sz val="9"/>
        <rFont val="ＭＳ Ｐ明朝"/>
        <family val="1"/>
      </rPr>
      <t>。ただし、その内容が一部適切でない面がある。</t>
    </r>
  </si>
  <si>
    <r>
      <t>使いやすい･守り易い標準化の工夫、重要な標準の明確化、管理方法の効率化、権限の大幅な委譲、対策の水平展開などが積極的に進められ、組織の実情、業務の内容に応じた、</t>
    </r>
    <r>
      <rPr>
        <b/>
        <sz val="9"/>
        <rFont val="ＭＳ Ｐ明朝"/>
        <family val="1"/>
      </rPr>
      <t>スリムで効果的な標準化・日常管理の計画を立てている</t>
    </r>
    <r>
      <rPr>
        <sz val="9"/>
        <rFont val="ＭＳ Ｐ明朝"/>
        <family val="1"/>
      </rPr>
      <t>。</t>
    </r>
  </si>
  <si>
    <t>主要業務における標準化の進度はどうか、標準化・日常管理が計画通り実施されているか</t>
  </si>
  <si>
    <t>標準化・日常管理の計画の内容がよいか</t>
  </si>
  <si>
    <r>
      <t>標準化・日常管理として</t>
    </r>
    <r>
      <rPr>
        <b/>
        <sz val="9"/>
        <rFont val="ＭＳ Ｐ明朝"/>
        <family val="1"/>
      </rPr>
      <t>実施することが明確になっていない</t>
    </r>
    <r>
      <rPr>
        <sz val="9"/>
        <rFont val="ＭＳ Ｐ明朝"/>
        <family val="1"/>
      </rPr>
      <t>。</t>
    </r>
  </si>
  <si>
    <r>
      <t>標準化・日常管理として</t>
    </r>
    <r>
      <rPr>
        <b/>
        <sz val="9"/>
        <rFont val="ＭＳ Ｐ明朝"/>
        <family val="1"/>
      </rPr>
      <t>実施することが定めてある</t>
    </r>
    <r>
      <rPr>
        <sz val="9"/>
        <rFont val="ＭＳ Ｐ明朝"/>
        <family val="1"/>
      </rPr>
      <t>が、標準体系が曖昧となっている、業務分掌が曖昧、方針管理と日常管理を混同しているなど不適切な内容が見られる。</t>
    </r>
  </si>
  <si>
    <r>
      <t>ＱＣ手法が経営のための有効な手段として位置づけられ</t>
    </r>
    <r>
      <rPr>
        <sz val="9"/>
        <rFont val="ＭＳ Ｐ明朝"/>
        <family val="1"/>
      </rPr>
      <t>、技術分野だけでなく、</t>
    </r>
    <r>
      <rPr>
        <b/>
        <sz val="9"/>
        <rFont val="ＭＳ Ｐ明朝"/>
        <family val="1"/>
      </rPr>
      <t>事務・販売部門等を含めたＱＣ手法の活用に関する推進計画</t>
    </r>
    <r>
      <rPr>
        <sz val="9"/>
        <rFont val="ＭＳ Ｐ明朝"/>
        <family val="1"/>
      </rPr>
      <t>が策定されている。</t>
    </r>
  </si>
  <si>
    <t>ＱＣ手法の理解と活用を推進する計画の内容がよいか</t>
  </si>
  <si>
    <t>ＱＣ手法の理解と活用の推進が計画通り実施されているか</t>
  </si>
  <si>
    <t>ＱＣ手法の理解と活用の推進計画、理解・活用状況の見直しが行われているか</t>
  </si>
  <si>
    <t>ＱＣ手法が課題の解決に役立っているか</t>
  </si>
  <si>
    <r>
      <t>ＱＣ手法の</t>
    </r>
    <r>
      <rPr>
        <b/>
        <sz val="9"/>
        <rFont val="ＭＳ Ｐ明朝"/>
        <family val="1"/>
      </rPr>
      <t>活用がみられない。</t>
    </r>
  </si>
  <si>
    <r>
      <t>ＱＣ手法の教育が一部の部門で実施され、</t>
    </r>
    <r>
      <rPr>
        <b/>
        <sz val="9"/>
        <rFont val="ＭＳ Ｐ明朝"/>
        <family val="1"/>
      </rPr>
      <t>日常の活動で活用されている</t>
    </r>
    <r>
      <rPr>
        <sz val="9"/>
        <rFont val="ＭＳ Ｐ明朝"/>
        <family val="1"/>
      </rPr>
      <t>。</t>
    </r>
  </si>
  <si>
    <r>
      <t>ＱＣ手法に関する教育が年間計画に基づいて</t>
    </r>
    <r>
      <rPr>
        <b/>
        <sz val="9"/>
        <rFont val="ＭＳ Ｐ明朝"/>
        <family val="1"/>
      </rPr>
      <t>全部門で実施され、各々の部門の日常の活動</t>
    </r>
    <r>
      <rPr>
        <sz val="9"/>
        <rFont val="ＭＳ Ｐ明朝"/>
        <family val="1"/>
      </rPr>
      <t>で</t>
    </r>
    <r>
      <rPr>
        <b/>
        <sz val="9"/>
        <rFont val="ＭＳ Ｐ明朝"/>
        <family val="1"/>
      </rPr>
      <t>有効活用</t>
    </r>
    <r>
      <rPr>
        <sz val="9"/>
        <rFont val="ＭＳ Ｐ明朝"/>
        <family val="1"/>
      </rPr>
      <t>されている。ＱＣ手法の活用に関する支援組織も作られている。</t>
    </r>
  </si>
  <si>
    <r>
      <t>ＱＣ手法が組織の</t>
    </r>
    <r>
      <rPr>
        <b/>
        <sz val="9"/>
        <rFont val="ＭＳ Ｐ明朝"/>
        <family val="1"/>
      </rPr>
      <t>重要課題の解決に有効活用されている</t>
    </r>
    <r>
      <rPr>
        <sz val="9"/>
        <rFont val="ＭＳ Ｐ明朝"/>
        <family val="1"/>
      </rPr>
      <t>。どのような部門にどのような手法を使える人がどれくらい必要かという教育計画、その達成のための教育ﾌﾟﾛｸﾞﾗﾑが設定され、手法に関する</t>
    </r>
    <r>
      <rPr>
        <b/>
        <sz val="9"/>
        <rFont val="ＭＳ Ｐ明朝"/>
        <family val="1"/>
      </rPr>
      <t>専門家が計画的に育成されている</t>
    </r>
    <r>
      <rPr>
        <sz val="9"/>
        <rFont val="ＭＳ Ｐ明朝"/>
        <family val="1"/>
      </rPr>
      <t>。一つの活用例を他部門へ展開するためのしくみが構築されている。</t>
    </r>
  </si>
  <si>
    <r>
      <t>既存のＱＣ手法の適用だけでなく、</t>
    </r>
    <r>
      <rPr>
        <b/>
        <sz val="9"/>
        <rFont val="ＭＳ Ｐ明朝"/>
        <family val="1"/>
      </rPr>
      <t>必要に応じて新しいＱＣ手法の開発が行われている</t>
    </r>
    <r>
      <rPr>
        <sz val="9"/>
        <rFont val="ＭＳ Ｐ明朝"/>
        <family val="1"/>
      </rPr>
      <t>。ＱＣ手法を通して多くの重要な業務課題が解決されており、</t>
    </r>
    <r>
      <rPr>
        <b/>
        <sz val="9"/>
        <rFont val="ＭＳ Ｐ明朝"/>
        <family val="1"/>
      </rPr>
      <t>ＱＣ手法を活用することがあたりまえのこととなっている</t>
    </r>
    <r>
      <rPr>
        <sz val="9"/>
        <rFont val="ＭＳ Ｐ明朝"/>
        <family val="1"/>
      </rPr>
      <t>。</t>
    </r>
  </si>
  <si>
    <r>
      <t>ＱＣ手法の</t>
    </r>
    <r>
      <rPr>
        <b/>
        <sz val="9"/>
        <rFont val="ＭＳ Ｐ明朝"/>
        <family val="1"/>
      </rPr>
      <t>活用状況をチェックするしくみがない</t>
    </r>
    <r>
      <rPr>
        <sz val="9"/>
        <rFont val="ＭＳ Ｐ明朝"/>
        <family val="1"/>
      </rPr>
      <t>。</t>
    </r>
  </si>
  <si>
    <r>
      <t>ＱＣ手法の活用状況を部分的にチェックしている</t>
    </r>
    <r>
      <rPr>
        <sz val="9"/>
        <rFont val="ＭＳ Ｐ明朝"/>
        <family val="1"/>
      </rPr>
      <t>が、教育方法・推進方法などの改善はあまり進んでいない。</t>
    </r>
  </si>
  <si>
    <r>
      <t>全部門のＱＣ手法の活用状況が定期的にチェック・評価され</t>
    </r>
    <r>
      <rPr>
        <sz val="9"/>
        <rFont val="ＭＳ Ｐ明朝"/>
        <family val="1"/>
      </rPr>
      <t>、手法の教育や推進方法の改善が行われている。</t>
    </r>
  </si>
  <si>
    <r>
      <t>業務課題ごとにＱＣ手法の活用状況をレベル評価する、従業員ごとのＱＣ手法に関する習得レベルを評価する活動</t>
    </r>
    <r>
      <rPr>
        <sz val="9"/>
        <rFont val="ＭＳ Ｐ明朝"/>
        <family val="1"/>
      </rPr>
      <t>が行われ、ねらいに対して未達成なものの解析が行われている。これらの結果に基づいて</t>
    </r>
    <r>
      <rPr>
        <b/>
        <sz val="9"/>
        <rFont val="ＭＳ Ｐ明朝"/>
        <family val="1"/>
      </rPr>
      <t>教育方法や推進方法の問題点が明らかにされ、対策が実施されている</t>
    </r>
    <r>
      <rPr>
        <sz val="9"/>
        <rFont val="ＭＳ Ｐ明朝"/>
        <family val="1"/>
      </rPr>
      <t>。</t>
    </r>
  </si>
  <si>
    <r>
      <t>社会のニーズ・技術水準、競合を含めた他社の状況を掴み</t>
    </r>
    <r>
      <rPr>
        <sz val="9"/>
        <rFont val="ＭＳ Ｐ明朝"/>
        <family val="1"/>
      </rPr>
      <t>、挑戦的で達成可能な目標値を設定し、経営目的の達成に取り組んでいる。</t>
    </r>
    <r>
      <rPr>
        <b/>
        <sz val="9"/>
        <rFont val="ＭＳ Ｐ明朝"/>
        <family val="1"/>
      </rPr>
      <t>革新的な技術の導入が計画され、従来では考えられなかったような水準の目標値が設定されている</t>
    </r>
    <r>
      <rPr>
        <sz val="9"/>
        <rFont val="ＭＳ Ｐ明朝"/>
        <family val="1"/>
      </rPr>
      <t>。</t>
    </r>
  </si>
  <si>
    <r>
      <t>立てた品質以外の経営目的（量・納期、原価、環境影響、労働安全・衛生など）に対する目標値を達成するための方策について明確になっていない。目標値の達成については</t>
    </r>
    <r>
      <rPr>
        <b/>
        <sz val="9"/>
        <rFont val="ＭＳ Ｐ明朝"/>
        <family val="1"/>
      </rPr>
      <t>担当者ベースで個別に活動を行っている</t>
    </r>
    <r>
      <rPr>
        <sz val="9"/>
        <rFont val="ＭＳ Ｐ明朝"/>
        <family val="1"/>
      </rPr>
      <t>。</t>
    </r>
  </si>
  <si>
    <r>
      <t>品質以外の経営目的（量・納期、原価、環境影響、労働安全・衛生など）に対する</t>
    </r>
    <r>
      <rPr>
        <b/>
        <sz val="9"/>
        <rFont val="ＭＳ Ｐ明朝"/>
        <family val="1"/>
      </rPr>
      <t>目標値を達成するための方策が定められている</t>
    </r>
    <r>
      <rPr>
        <sz val="9"/>
        <rFont val="ＭＳ Ｐ明朝"/>
        <family val="1"/>
      </rPr>
      <t>が、実施項目、担当、時期など具体性がないものも少なくない。また、その通り実施できていないものが多く、結果として目標の未達成が発生している。</t>
    </r>
  </si>
  <si>
    <r>
      <t>活動要素２（Ⅰ×Ⅱ×Ⅲ×Ⅳ）</t>
    </r>
    <r>
      <rPr>
        <vertAlign val="superscript"/>
        <sz val="14"/>
        <rFont val="ＭＳ Ｐ明朝"/>
        <family val="1"/>
      </rPr>
      <t>1/4</t>
    </r>
  </si>
  <si>
    <r>
      <t>活動要素３（Ⅰ×Ⅱ×Ⅲ×Ⅳ）</t>
    </r>
    <r>
      <rPr>
        <vertAlign val="superscript"/>
        <sz val="14"/>
        <rFont val="ＭＳ Ｐ明朝"/>
        <family val="1"/>
      </rPr>
      <t>1/4</t>
    </r>
  </si>
  <si>
    <r>
      <t>品質以外の経営目的（量・納期、原価、環境影響、労働安全・衛生など）に対する結果の</t>
    </r>
    <r>
      <rPr>
        <b/>
        <sz val="9"/>
        <rFont val="ＭＳ Ｐ明朝"/>
        <family val="1"/>
      </rPr>
      <t>一部について改善が見られる</t>
    </r>
    <r>
      <rPr>
        <sz val="9"/>
        <rFont val="ＭＳ Ｐ明朝"/>
        <family val="1"/>
      </rPr>
      <t>が、全体的には変わっていない。</t>
    </r>
  </si>
  <si>
    <r>
      <t>品質以外の経営目的（量・納期、原価、環境影響、労働安全・衛生など）に対する結果について</t>
    </r>
    <r>
      <rPr>
        <b/>
        <sz val="9"/>
        <rFont val="ＭＳ Ｐ明朝"/>
        <family val="1"/>
      </rPr>
      <t>全体的な改善傾向が認められる</t>
    </r>
    <r>
      <rPr>
        <sz val="9"/>
        <rFont val="ＭＳ Ｐ明朝"/>
        <family val="1"/>
      </rPr>
      <t>。</t>
    </r>
  </si>
  <si>
    <r>
      <t>既存製品・サービスについては</t>
    </r>
    <r>
      <rPr>
        <b/>
        <sz val="9"/>
        <rFont val="ＭＳ Ｐ明朝"/>
        <family val="1"/>
      </rPr>
      <t>品質の大幅な改善を達成している</t>
    </r>
    <r>
      <rPr>
        <sz val="9"/>
        <rFont val="ＭＳ Ｐ明朝"/>
        <family val="1"/>
      </rPr>
      <t>（あるいは業界トップのレベルを維持している）。ただし、新製品・サービスについての品質問題や品質目標の未達成が少なくない。</t>
    </r>
  </si>
  <si>
    <r>
      <t>品質以外の経営目的（量・納期、原価、環境影響、労働安全・衛生など）に対する結果についての</t>
    </r>
    <r>
      <rPr>
        <b/>
        <sz val="9"/>
        <rFont val="ＭＳ Ｐ明朝"/>
        <family val="1"/>
      </rPr>
      <t>大幅な改善が見られる</t>
    </r>
    <r>
      <rPr>
        <sz val="9"/>
        <rFont val="ＭＳ Ｐ明朝"/>
        <family val="1"/>
      </rPr>
      <t>（あるいは高い水準を維持している）。ただし、新製品・サービス等の新規分野において未達成が少なくない。</t>
    </r>
  </si>
  <si>
    <r>
      <t>新規分野を含め、従来では考えられなかったような水準を達成している。他社と比べても</t>
    </r>
    <r>
      <rPr>
        <b/>
        <sz val="9"/>
        <rFont val="ＭＳ Ｐ明朝"/>
        <family val="1"/>
      </rPr>
      <t>極めて高いレベルにあり</t>
    </r>
    <r>
      <rPr>
        <sz val="9"/>
        <rFont val="ＭＳ Ｐ明朝"/>
        <family val="1"/>
      </rPr>
      <t>、</t>
    </r>
    <r>
      <rPr>
        <b/>
        <sz val="9"/>
        <rFont val="ＭＳ Ｐ明朝"/>
        <family val="1"/>
      </rPr>
      <t>ベンチマーキングの対象になっている</t>
    </r>
    <r>
      <rPr>
        <sz val="9"/>
        <rFont val="ＭＳ Ｐ明朝"/>
        <family val="1"/>
      </rPr>
      <t>。</t>
    </r>
  </si>
  <si>
    <t>レベル１(低い）</t>
  </si>
  <si>
    <t>レベル2</t>
  </si>
  <si>
    <t>レベル３（普通）</t>
  </si>
  <si>
    <t>レベル４</t>
  </si>
  <si>
    <t>実施</t>
  </si>
  <si>
    <t>評価・改善</t>
  </si>
  <si>
    <t>活動の効果</t>
  </si>
  <si>
    <r>
      <t>ＱＣ手法を用いることにより、</t>
    </r>
    <r>
      <rPr>
        <b/>
        <sz val="9"/>
        <rFont val="ＭＳ Ｐ明朝"/>
        <family val="1"/>
      </rPr>
      <t>従来では解決できなかったような難しい経営課題を解決できている</t>
    </r>
    <r>
      <rPr>
        <sz val="9"/>
        <rFont val="ＭＳ Ｐ明朝"/>
        <family val="1"/>
      </rPr>
      <t>。事業の進展、顧客満足の増大など極めて大きな成果につながっている。</t>
    </r>
  </si>
  <si>
    <r>
      <t>ＱＣ手法によって多くの</t>
    </r>
    <r>
      <rPr>
        <b/>
        <sz val="9"/>
        <rFont val="ＭＳ Ｐ明朝"/>
        <family val="1"/>
      </rPr>
      <t>重要な経営課題が解決されており</t>
    </r>
    <r>
      <rPr>
        <sz val="9"/>
        <rFont val="ＭＳ Ｐ明朝"/>
        <family val="1"/>
      </rPr>
      <t>、大きな経営成果が得られている。</t>
    </r>
  </si>
  <si>
    <r>
      <t>ＱＣ手法を用いて</t>
    </r>
    <r>
      <rPr>
        <b/>
        <sz val="9"/>
        <rFont val="ＭＳ Ｐ明朝"/>
        <family val="1"/>
      </rPr>
      <t>多くの課題が解決されている</t>
    </r>
    <r>
      <rPr>
        <sz val="9"/>
        <rFont val="ＭＳ Ｐ明朝"/>
        <family val="1"/>
      </rPr>
      <t>。経営課題の解決につながった例も見られ、徐々にではあるが確実な成果が得られている。</t>
    </r>
  </si>
  <si>
    <t>プロセスに基づく活動の重点化</t>
  </si>
  <si>
    <t>トップダウンによる活動の重点化</t>
  </si>
  <si>
    <t>質を中心とする活動の重点化</t>
  </si>
  <si>
    <t>人の育成・活性化の重点化</t>
  </si>
  <si>
    <t>ＴＱＭの理解と応用の重点化</t>
  </si>
  <si>
    <t>６．ＴＱＭの理解と応用</t>
  </si>
  <si>
    <r>
      <t>ＴＱＭの考え方・価値観が組織の体質の一部となり、</t>
    </r>
    <r>
      <rPr>
        <b/>
        <sz val="9"/>
        <rFont val="ＭＳ Ｐ明朝"/>
        <family val="1"/>
      </rPr>
      <t>日常業務だけでなく、非日常的な業務においても実践されている</t>
    </r>
    <r>
      <rPr>
        <sz val="9"/>
        <rFont val="ＭＳ Ｐ明朝"/>
        <family val="1"/>
      </rPr>
      <t>。</t>
    </r>
  </si>
  <si>
    <r>
      <t>ＴＱＭの考え方・価値観に基づく活動が</t>
    </r>
    <r>
      <rPr>
        <b/>
        <sz val="9"/>
        <rFont val="ＭＳ Ｐ明朝"/>
        <family val="1"/>
      </rPr>
      <t>日常業務（ルーチン的な業務）で実践されている</t>
    </r>
    <r>
      <rPr>
        <sz val="9"/>
        <rFont val="ＭＳ Ｐ明朝"/>
        <family val="1"/>
      </rPr>
      <t>が、一部できていない部門または業務がある。</t>
    </r>
  </si>
  <si>
    <r>
      <t>ＴＱＭの考え方・価値観の定着により、これを通した組織体質の改革が行われ、</t>
    </r>
    <r>
      <rPr>
        <b/>
        <sz val="9"/>
        <rFont val="ＭＳ Ｐ明朝"/>
        <family val="1"/>
      </rPr>
      <t>業績の向上に効果をあげている</t>
    </r>
    <r>
      <rPr>
        <sz val="9"/>
        <rFont val="ＭＳ Ｐ明朝"/>
        <family val="1"/>
      </rPr>
      <t>。</t>
    </r>
  </si>
  <si>
    <r>
      <t>ＴＱＭの考え方・価値観の意義をよく認識している。</t>
    </r>
    <r>
      <rPr>
        <b/>
        <sz val="9"/>
        <rFont val="ＭＳ Ｐ明朝"/>
        <family val="1"/>
      </rPr>
      <t>ＴＱＭの考え方の教育・訓練に関する組織全体の計画が作られ、全部門に展開されている</t>
    </r>
    <r>
      <rPr>
        <sz val="9"/>
        <rFont val="ＭＳ Ｐ明朝"/>
        <family val="1"/>
      </rPr>
      <t>。普及すべきＴＱＭの考え方・価値観が理解されており、普及のための教育プログラムを体系的に準備している。</t>
    </r>
  </si>
  <si>
    <r>
      <t>ＴＱＭの考え方・価値観を全従業員に浸透させるための教育・訓練について</t>
    </r>
    <r>
      <rPr>
        <b/>
        <sz val="9"/>
        <rFont val="ＭＳ Ｐ明朝"/>
        <family val="1"/>
      </rPr>
      <t>計画通り実施できていないところがある</t>
    </r>
    <r>
      <rPr>
        <sz val="9"/>
        <rFont val="ＭＳ Ｐ明朝"/>
        <family val="1"/>
      </rPr>
      <t>。ＴＱＭの考え方・価値観に基づく活動が一部見られる。</t>
    </r>
  </si>
  <si>
    <r>
      <t>標準化が行われておらず、</t>
    </r>
    <r>
      <rPr>
        <b/>
        <sz val="9"/>
        <rFont val="ＭＳ Ｐ明朝"/>
        <family val="1"/>
      </rPr>
      <t>担当者まかせになっている業務が多い</t>
    </r>
    <r>
      <rPr>
        <sz val="9"/>
        <rFont val="ＭＳ Ｐ明朝"/>
        <family val="1"/>
      </rPr>
      <t>。日常管理が</t>
    </r>
    <r>
      <rPr>
        <b/>
        <sz val="9"/>
        <rFont val="ＭＳ Ｐ明朝"/>
        <family val="1"/>
      </rPr>
      <t>実施されていない</t>
    </r>
    <r>
      <rPr>
        <sz val="9"/>
        <rFont val="ＭＳ Ｐ明朝"/>
        <family val="1"/>
      </rPr>
      <t>。</t>
    </r>
  </si>
  <si>
    <r>
      <t>標準化すべき事項はほとんど標準化されており</t>
    </r>
    <r>
      <rPr>
        <sz val="9"/>
        <rFont val="ＭＳ Ｐ明朝"/>
        <family val="1"/>
      </rPr>
      <t>、さらに守れる標準化、改訂しやすい標準化などの工夫を一部実施している。実施のための資源（４Ｍ）の提供等、標準化事項の遵守、異常発生時の確実な原因追及・対策のための基本事項が整っており、</t>
    </r>
    <r>
      <rPr>
        <b/>
        <sz val="9"/>
        <rFont val="ＭＳ Ｐ明朝"/>
        <family val="1"/>
      </rPr>
      <t>日常管理が着実に実施されている</t>
    </r>
    <r>
      <rPr>
        <sz val="9"/>
        <rFont val="ＭＳ Ｐ明朝"/>
        <family val="1"/>
      </rPr>
      <t>。</t>
    </r>
  </si>
  <si>
    <r>
      <t>OA化による最新版管理、浸透ための説明会の徹底、守れる条件作り、目で見る管理、異常に対する迅速・確実な原因追及・対策を可能にするためのフォローのしくみなど、関係者が協力して</t>
    </r>
    <r>
      <rPr>
        <b/>
        <sz val="9"/>
        <rFont val="ＭＳ Ｐ明朝"/>
        <family val="1"/>
      </rPr>
      <t>標準化・日常管理を行うしくみ・体制が整っている</t>
    </r>
    <r>
      <rPr>
        <sz val="9"/>
        <rFont val="ＭＳ Ｐ明朝"/>
        <family val="1"/>
      </rPr>
      <t>。</t>
    </r>
  </si>
  <si>
    <t>標準化・日常管理の計画、実施状況の見直しが行われているか</t>
  </si>
  <si>
    <r>
      <t>標準化の進行状況・遵守状況、日常管理の実施状況が</t>
    </r>
    <r>
      <rPr>
        <b/>
        <sz val="9"/>
        <rFont val="ＭＳ Ｐ明朝"/>
        <family val="1"/>
      </rPr>
      <t>チェックされていない</t>
    </r>
    <r>
      <rPr>
        <sz val="9"/>
        <rFont val="ＭＳ Ｐ明朝"/>
        <family val="1"/>
      </rPr>
      <t>。</t>
    </r>
  </si>
  <si>
    <r>
      <t>管理者は標準化の進行状況・遵守状況、日常管理の実施状況を</t>
    </r>
    <r>
      <rPr>
        <b/>
        <sz val="9"/>
        <rFont val="ＭＳ Ｐ明朝"/>
        <family val="1"/>
      </rPr>
      <t>チェックし、問題点を指摘している</t>
    </r>
    <r>
      <rPr>
        <sz val="9"/>
        <rFont val="ＭＳ Ｐ明朝"/>
        <family val="1"/>
      </rPr>
      <t>が、発見した異常の応急対策に終始し、標準化・日常管理のレベルアップがはかれていない。</t>
    </r>
  </si>
  <si>
    <r>
      <t>管理者は、標準遵守の現地･現物確認などを行い、標準化の進度状況ならびに遵守状況のチェックを行っている。また、日常管理の実施状況についても定期的にチェックし、問題点を指摘している。</t>
    </r>
    <r>
      <rPr>
        <b/>
        <sz val="9"/>
        <rFont val="ＭＳ Ｐ明朝"/>
        <family val="1"/>
      </rPr>
      <t>発見された標準化・日常管理実施上の問題点に対しては個別の原因追及・対策が行われている</t>
    </r>
    <r>
      <rPr>
        <sz val="9"/>
        <rFont val="ＭＳ Ｐ明朝"/>
        <family val="1"/>
      </rPr>
      <t>。</t>
    </r>
  </si>
  <si>
    <r>
      <t>個別の評価・改善だけでなく、標準化・</t>
    </r>
    <r>
      <rPr>
        <b/>
        <sz val="9"/>
        <rFont val="ＭＳ Ｐ明朝"/>
        <family val="1"/>
      </rPr>
      <t>日常管理の実施状況の総合的な見直しが行われ、標準化・日常管理の弱点が明らかにされている</t>
    </r>
    <r>
      <rPr>
        <sz val="9"/>
        <rFont val="ＭＳ Ｐ明朝"/>
        <family val="1"/>
      </rPr>
      <t>。部門間の比較なども行われ、よいやり方の他部門への展開が積極的に行われている。</t>
    </r>
  </si>
  <si>
    <r>
      <t>標準化・日常管理が不具合・クレームの防止などその本来の目的に役立っているかどうか、金額的な見方など独自の視点からの総合的・定期的な評価な評価を行っている。また、これに基づいて</t>
    </r>
    <r>
      <rPr>
        <b/>
        <sz val="9"/>
        <rFont val="ＭＳ Ｐ明朝"/>
        <family val="1"/>
      </rPr>
      <t>標準化・日常管理のしくみの改善につなげている</t>
    </r>
    <r>
      <rPr>
        <sz val="9"/>
        <rFont val="ＭＳ Ｐ明朝"/>
        <family val="1"/>
      </rPr>
      <t>。</t>
    </r>
  </si>
  <si>
    <r>
      <t>標準化・日常管理の</t>
    </r>
    <r>
      <rPr>
        <b/>
        <sz val="9"/>
        <rFont val="ＭＳ Ｐ明朝"/>
        <family val="1"/>
      </rPr>
      <t>成果が出ていない</t>
    </r>
    <r>
      <rPr>
        <sz val="9"/>
        <rFont val="ＭＳ Ｐ明朝"/>
        <family val="1"/>
      </rPr>
      <t>。</t>
    </r>
  </si>
  <si>
    <r>
      <t>標準類の整備・標準の教育訓練、日常管理</t>
    </r>
    <r>
      <rPr>
        <sz val="9"/>
        <rFont val="ＭＳ Ｐ明朝"/>
        <family val="1"/>
      </rPr>
      <t>が</t>
    </r>
    <r>
      <rPr>
        <b/>
        <sz val="9"/>
        <rFont val="ＭＳ Ｐ明朝"/>
        <family val="1"/>
      </rPr>
      <t>実施されている</t>
    </r>
    <r>
      <rPr>
        <sz val="9"/>
        <rFont val="ＭＳ Ｐ明朝"/>
        <family val="1"/>
      </rPr>
      <t>が、体系的な進め方がされていない、標準化した事項の遵守率が悪い、発見した異常が放置されているなどの問題が見られる。</t>
    </r>
  </si>
  <si>
    <t>（注１）「ＴＱＭの考え方・価値観」とは、全員参加、品質重視、顧客指向、マーケット・イン（消費者指向）、後工程はお客様、ＰＤＣＡのサイクル、
　　　　事実に基づく管理、プロセス管理、重点指向、標準化、ばらつき管理、再発防止、未然防止、源流管理、人間性の尊重などをいう。</t>
  </si>
  <si>
    <t>（注１）「原価管理」には、原価維持、原価低減、原価企画などが含まれる。</t>
  </si>
  <si>
    <r>
      <t>方針を実施するための具体的な実施計画が作成されているが、</t>
    </r>
    <r>
      <rPr>
        <b/>
        <sz val="9"/>
        <rFont val="ＭＳ Ｐ明朝"/>
        <family val="1"/>
      </rPr>
      <t>実施担当者、実施期日が明確になっていないものある</t>
    </r>
    <r>
      <rPr>
        <sz val="9"/>
        <rFont val="ＭＳ Ｐ明朝"/>
        <family val="1"/>
      </rPr>
      <t>。計画通り行われていないものが多い。</t>
    </r>
  </si>
  <si>
    <r>
      <t>具体的な実施計画が明確でなく、実施もされていない</t>
    </r>
    <r>
      <rPr>
        <sz val="9"/>
        <rFont val="ＭＳ Ｐ明朝"/>
        <family val="1"/>
      </rPr>
      <t>。</t>
    </r>
  </si>
  <si>
    <t>組織の構造が効果的・効率的なものか</t>
  </si>
  <si>
    <r>
      <t>新製品・サービス、新技術の開発に関する計画を</t>
    </r>
    <r>
      <rPr>
        <b/>
        <sz val="9"/>
        <rFont val="ＭＳ Ｐ明朝"/>
        <family val="1"/>
      </rPr>
      <t>組織として積極的に取り上げるしくみ</t>
    </r>
    <r>
      <rPr>
        <sz val="9"/>
        <rFont val="ＭＳ Ｐ明朝"/>
        <family val="1"/>
      </rPr>
      <t>がある。一つ一つの製品・サービス・技術の開発をどのようにすすめるかというしくみにおいて、品質機能展開、ＦＭＥＡ、デザインレビューなどの</t>
    </r>
    <r>
      <rPr>
        <b/>
        <sz val="9"/>
        <rFont val="ＭＳ Ｐ明朝"/>
        <family val="1"/>
      </rPr>
      <t>源流段階からの品質作り込みが適切に計画されている</t>
    </r>
    <r>
      <rPr>
        <sz val="9"/>
        <rFont val="ＭＳ Ｐ明朝"/>
        <family val="1"/>
      </rPr>
      <t>。</t>
    </r>
  </si>
  <si>
    <r>
      <t>一つ一つの製品・サービス、技術の開発をどのようにすすめるかというしくみがなく、</t>
    </r>
    <r>
      <rPr>
        <b/>
        <sz val="9"/>
        <rFont val="ＭＳ Ｐ明朝"/>
        <family val="1"/>
      </rPr>
      <t>開発は担当者が協議しながら進めている</t>
    </r>
    <r>
      <rPr>
        <sz val="9"/>
        <rFont val="ＭＳ Ｐ明朝"/>
        <family val="1"/>
      </rPr>
      <t>。</t>
    </r>
  </si>
  <si>
    <r>
      <t>開発は予め定められた実施計画に基づいて進められている</t>
    </r>
    <r>
      <rPr>
        <sz val="9"/>
        <rFont val="ＭＳ Ｐ明朝"/>
        <family val="1"/>
      </rPr>
      <t>が、計画通りいかないことが多く、その場合の対応は開発者にまかせされている。重要な問題が発生した場合は、その都度</t>
    </r>
    <r>
      <rPr>
        <b/>
        <sz val="9"/>
        <rFont val="ＭＳ Ｐ明朝"/>
        <family val="1"/>
      </rPr>
      <t>緊急の検討会を開き検討している</t>
    </r>
    <r>
      <rPr>
        <sz val="9"/>
        <rFont val="ＭＳ Ｐ明朝"/>
        <family val="1"/>
      </rPr>
      <t>。</t>
    </r>
  </si>
  <si>
    <t>レベル１(低い）</t>
  </si>
  <si>
    <t>レベル2</t>
  </si>
  <si>
    <t>レベル３（普通）</t>
  </si>
  <si>
    <t>レベル４</t>
  </si>
  <si>
    <t>レベル５（高い）</t>
  </si>
  <si>
    <t>組織の計画活動にどれだけ関与しているか</t>
  </si>
  <si>
    <t>計画の実行にどれだけ関与しているか</t>
  </si>
  <si>
    <t>組織の評価・改善活動にどれだけ関与しているか</t>
  </si>
  <si>
    <t>組織が効果的・効率的に運営されているか</t>
  </si>
  <si>
    <t>組織の構造、運営方法の見直しが行われているか</t>
  </si>
  <si>
    <t>期末の反省の内容、反省を行うしくみがよいか（方針管理の見直しも含む）</t>
  </si>
  <si>
    <t>品質保証のねらい、品質保証のしくみがよいか</t>
  </si>
  <si>
    <t>品質保証がしくみ通り実施されているか</t>
  </si>
  <si>
    <t>品質保証のねらい、しくみの見直しが行われているか</t>
  </si>
  <si>
    <t>人材育成が計画通り実施されているか</t>
  </si>
  <si>
    <t>人材育成計画、実施状況の見直しが行われているか</t>
  </si>
  <si>
    <t>新製品・新サービス・新技術の開発のねらい、開発のしくみがよいか</t>
  </si>
  <si>
    <t>新製品・新サービス・新技術の開発が計画通り、しくみ通り実施されているか</t>
  </si>
  <si>
    <t>新製品・新サービス・新技術の開発の計画、開発のしくみの見直しが行われているか</t>
  </si>
  <si>
    <t>レベル2</t>
  </si>
  <si>
    <t>レベル３（普通）</t>
  </si>
  <si>
    <t>レベル４</t>
  </si>
  <si>
    <t>小集団活動の位置づけや推進計画の内容がよいか</t>
  </si>
  <si>
    <t>小集団活動が推進計画通り実施されているか</t>
  </si>
  <si>
    <t>小集団活動の推進計画、実施状況の見直しが行われているか</t>
  </si>
  <si>
    <t>購買・外注は計画通り実施されているか</t>
  </si>
  <si>
    <t>購買・外注の計画はよいか（品質保証から見たねらいも含む）</t>
  </si>
  <si>
    <t>購買・外注の計画の見直しが行われているか</t>
  </si>
  <si>
    <r>
      <t>方針を実現するための具体的な実施計画の作成にあたって、</t>
    </r>
    <r>
      <rPr>
        <b/>
        <sz val="9"/>
        <rFont val="ＭＳ Ｐ明朝"/>
        <family val="1"/>
      </rPr>
      <t>発生する可能性のある問題点が予測され、それらを考慮した実施計画および実施状況のチェック・フォローの体制が工夫されている</t>
    </r>
    <r>
      <rPr>
        <sz val="9"/>
        <rFont val="ＭＳ Ｐ明朝"/>
        <family val="1"/>
      </rPr>
      <t>。実施計画はほぼ」計画通り達成できている。</t>
    </r>
  </si>
  <si>
    <r>
      <t>顧客の期待・ニーズに合った製品・サービスを提供することを基本とした品質保証体系</t>
    </r>
    <r>
      <rPr>
        <sz val="9"/>
        <rFont val="ＭＳ Ｐ明朝"/>
        <family val="1"/>
      </rPr>
      <t>が確立されている。その中で</t>
    </r>
    <r>
      <rPr>
        <b/>
        <sz val="9"/>
        <rFont val="ＭＳ Ｐ明朝"/>
        <family val="1"/>
      </rPr>
      <t>新製品・サービスの開発、研究開発などの創造的活動</t>
    </r>
    <r>
      <rPr>
        <sz val="9"/>
        <rFont val="ＭＳ Ｐ明朝"/>
        <family val="1"/>
      </rPr>
      <t>が重要な要素として位置づけられている。新製品・サービス、重要な既存製品・サービスを区分し、各々の</t>
    </r>
    <r>
      <rPr>
        <b/>
        <sz val="9"/>
        <rFont val="ＭＳ Ｐ明朝"/>
        <family val="1"/>
      </rPr>
      <t>特徴に応じた重点的な品質保証活動</t>
    </r>
    <r>
      <rPr>
        <sz val="9"/>
        <rFont val="ＭＳ Ｐ明朝"/>
        <family val="1"/>
      </rPr>
      <t>を行っている。</t>
    </r>
  </si>
  <si>
    <r>
      <t>業務課題が解決できているかという点からＱＣ手法の活用の見直しが行われ</t>
    </r>
    <r>
      <rPr>
        <sz val="9"/>
        <rFont val="ＭＳ Ｐ明朝"/>
        <family val="1"/>
      </rPr>
      <t>、ＱＣ手法の活用に関する計画、ＱＣ手法およびその教育・推進のしくみの見直し・改善が行われている。</t>
    </r>
  </si>
  <si>
    <t>相乗効果が得られているか、活動と成果のつながりがあるか</t>
  </si>
  <si>
    <r>
      <t>関係が不明確で組織内に混乱が生じ、</t>
    </r>
    <r>
      <rPr>
        <b/>
        <sz val="9"/>
        <rFont val="ＭＳ Ｐ明朝"/>
        <family val="1"/>
      </rPr>
      <t>それぞれの効果に悪影響が生じている</t>
    </r>
    <r>
      <rPr>
        <sz val="9"/>
        <rFont val="ＭＳ Ｐ明朝"/>
        <family val="1"/>
      </rPr>
      <t>。</t>
    </r>
  </si>
  <si>
    <r>
      <t>経営のための情報の収集・分析・活用のまずさ、情報システム・情報システム・情報技術の活用のまずさについての</t>
    </r>
    <r>
      <rPr>
        <b/>
        <sz val="9"/>
        <rFont val="ＭＳ Ｐ明朝"/>
        <family val="1"/>
      </rPr>
      <t>総合的な見直し・評価を行い、それらに関する計画・しくみの改善につなげている</t>
    </r>
    <r>
      <rPr>
        <sz val="9"/>
        <rFont val="ＭＳ Ｐ明朝"/>
        <family val="1"/>
      </rPr>
      <t>。</t>
    </r>
  </si>
  <si>
    <r>
      <t>小集団活動により従業員の自主性・創造性が開花し、</t>
    </r>
    <r>
      <rPr>
        <b/>
        <sz val="9"/>
        <rFont val="ＭＳ Ｐ明朝"/>
        <family val="1"/>
      </rPr>
      <t>大きな経営成果を生みだす原動力となっている</t>
    </r>
    <r>
      <rPr>
        <sz val="9"/>
        <rFont val="ＭＳ Ｐ明朝"/>
        <family val="1"/>
      </rPr>
      <t>。</t>
    </r>
  </si>
  <si>
    <r>
      <t>開発者は</t>
    </r>
    <r>
      <rPr>
        <b/>
        <sz val="9"/>
        <rFont val="ＭＳ Ｐ明朝"/>
        <family val="1"/>
      </rPr>
      <t>決められたしくみ・実施計画に従って仕事を進めている</t>
    </r>
    <r>
      <rPr>
        <sz val="9"/>
        <rFont val="ＭＳ Ｐ明朝"/>
        <family val="1"/>
      </rPr>
      <t>。各チェックポイントで</t>
    </r>
    <r>
      <rPr>
        <b/>
        <sz val="9"/>
        <rFont val="ＭＳ Ｐ明朝"/>
        <family val="1"/>
      </rPr>
      <t>明らかになった問題は組織的に検討され、フォローされている</t>
    </r>
    <r>
      <rPr>
        <sz val="9"/>
        <rFont val="ＭＳ Ｐ明朝"/>
        <family val="1"/>
      </rPr>
      <t>。ただし、大きな問題の発生のため、開発が計画に比べて遅れているものもある。</t>
    </r>
  </si>
  <si>
    <r>
      <t>開発の計画段階でＰＤＰＣなどの手法を用いて</t>
    </r>
    <r>
      <rPr>
        <b/>
        <sz val="9"/>
        <rFont val="ＭＳ Ｐ明朝"/>
        <family val="1"/>
      </rPr>
      <t>問題の予測を行い、これに基づいて実施計画を作成している</t>
    </r>
    <r>
      <rPr>
        <sz val="9"/>
        <rFont val="ＭＳ Ｐ明朝"/>
        <family val="1"/>
      </rPr>
      <t>。ほぼ実施計画通り開発が進んでいる。発生した問題については関係者</t>
    </r>
    <r>
      <rPr>
        <b/>
        <sz val="9"/>
        <rFont val="ＭＳ Ｐ明朝"/>
        <family val="1"/>
      </rPr>
      <t>が集中的な検討を行い、早期に解決するしくみが工夫されている</t>
    </r>
    <r>
      <rPr>
        <sz val="9"/>
        <rFont val="ＭＳ Ｐ明朝"/>
        <family val="1"/>
      </rPr>
      <t>。</t>
    </r>
  </si>
  <si>
    <r>
      <t>計画通り新製品・サービス・技術を開発できている</t>
    </r>
    <r>
      <rPr>
        <sz val="9"/>
        <rFont val="ＭＳ Ｐ明朝"/>
        <family val="1"/>
      </rPr>
      <t>。開発期間の短縮などの新しい試みも計画通り進んでいる。</t>
    </r>
  </si>
  <si>
    <r>
      <t>開発した新製品・サービス・技術については特に</t>
    </r>
    <r>
      <rPr>
        <b/>
        <sz val="9"/>
        <rFont val="ＭＳ Ｐ明朝"/>
        <family val="1"/>
      </rPr>
      <t>組織的な評価・改善を行っていない</t>
    </r>
    <r>
      <rPr>
        <sz val="9"/>
        <rFont val="ＭＳ Ｐ明朝"/>
        <family val="1"/>
      </rPr>
      <t>。</t>
    </r>
  </si>
  <si>
    <r>
      <t>開発した新製品・サービス・技術、その開発プロセスについて</t>
    </r>
    <r>
      <rPr>
        <b/>
        <sz val="9"/>
        <rFont val="ＭＳ Ｐ明朝"/>
        <family val="1"/>
      </rPr>
      <t>プロジェクト終了時等に見直しを行っている</t>
    </r>
    <r>
      <rPr>
        <sz val="9"/>
        <rFont val="ＭＳ Ｐ明朝"/>
        <family val="1"/>
      </rPr>
      <t>が、あくまでも個別の反省にとどまっている。</t>
    </r>
  </si>
  <si>
    <r>
      <t>開発した新製品・サービス・技術、その開発プロセスについて</t>
    </r>
    <r>
      <rPr>
        <b/>
        <sz val="9"/>
        <rFont val="ＭＳ Ｐ明朝"/>
        <family val="1"/>
      </rPr>
      <t>総合的な評価・見直しが行われている</t>
    </r>
    <r>
      <rPr>
        <sz val="9"/>
        <rFont val="ＭＳ Ｐ明朝"/>
        <family val="1"/>
      </rPr>
      <t>。開発プロセスについては個別的な改善が行われている。</t>
    </r>
  </si>
  <si>
    <r>
      <t>新製品・サービス・技術は</t>
    </r>
    <r>
      <rPr>
        <b/>
        <sz val="9"/>
        <rFont val="ＭＳ Ｐ明朝"/>
        <family val="1"/>
      </rPr>
      <t>ほどんど開発できていない</t>
    </r>
    <r>
      <rPr>
        <sz val="9"/>
        <rFont val="ＭＳ Ｐ明朝"/>
        <family val="1"/>
      </rPr>
      <t>。</t>
    </r>
  </si>
  <si>
    <r>
      <t>前年度の反省や長中期の経営戦略に基づいて</t>
    </r>
    <r>
      <rPr>
        <b/>
        <sz val="9"/>
        <rFont val="ＭＳ Ｐ明朝"/>
        <family val="1"/>
      </rPr>
      <t>挑戦的で達成可能な年度方針が定められている</t>
    </r>
    <r>
      <rPr>
        <sz val="9"/>
        <rFont val="ＭＳ Ｐ明朝"/>
        <family val="1"/>
      </rPr>
      <t>。また、年度方針の展開における部門間のすりあわせが適切に行われており、</t>
    </r>
    <r>
      <rPr>
        <b/>
        <sz val="9"/>
        <rFont val="ＭＳ Ｐ明朝"/>
        <family val="1"/>
      </rPr>
      <t>年度方針と部門方針、部門方針と実施計画が整合したものとなっている</t>
    </r>
    <r>
      <rPr>
        <sz val="9"/>
        <rFont val="ＭＳ Ｐ明朝"/>
        <family val="1"/>
      </rPr>
      <t>。また、</t>
    </r>
    <r>
      <rPr>
        <b/>
        <sz val="9"/>
        <rFont val="ＭＳ Ｐ明朝"/>
        <family val="1"/>
      </rPr>
      <t>展開がすすむについれてより具体的なものとなっている</t>
    </r>
    <r>
      <rPr>
        <sz val="9"/>
        <rFont val="ＭＳ Ｐ明朝"/>
        <family val="1"/>
      </rPr>
      <t>。</t>
    </r>
  </si>
  <si>
    <r>
      <t>期末の反省の結果に基づいて、</t>
    </r>
    <r>
      <rPr>
        <b/>
        <sz val="9"/>
        <rFont val="ＭＳ Ｐ明朝"/>
        <family val="1"/>
      </rPr>
      <t>次年度の方針が適切に設定されている</t>
    </r>
    <r>
      <rPr>
        <sz val="9"/>
        <rFont val="ＭＳ Ｐ明朝"/>
        <family val="1"/>
      </rPr>
      <t>。また、方針管理のやり方に関する工夫・改善が行われ、</t>
    </r>
    <r>
      <rPr>
        <b/>
        <sz val="9"/>
        <rFont val="ＭＳ Ｐ明朝"/>
        <family val="1"/>
      </rPr>
      <t>新しい方針管理のしくみが生み出されている</t>
    </r>
    <r>
      <rPr>
        <sz val="9"/>
        <rFont val="ＭＳ Ｐ明朝"/>
        <family val="1"/>
      </rPr>
      <t>。</t>
    </r>
  </si>
  <si>
    <r>
      <t>期末の反省において、方針の達成度や実施計画の実施状況をチェックし、</t>
    </r>
    <r>
      <rPr>
        <b/>
        <sz val="9"/>
        <rFont val="ＭＳ Ｐ明朝"/>
        <family val="1"/>
      </rPr>
      <t>未達成の場合には関連する他の方針や実施計画の達成状況・実施状況を合わせて総合的に分析し、方針管理上の問題点を明らかにしている</t>
    </r>
    <r>
      <rPr>
        <sz val="9"/>
        <rFont val="ＭＳ Ｐ明朝"/>
        <family val="1"/>
      </rPr>
      <t>。また、</t>
    </r>
    <r>
      <rPr>
        <b/>
        <sz val="9"/>
        <rFont val="ＭＳ Ｐ明朝"/>
        <family val="1"/>
      </rPr>
      <t>各々の部門における課題の検討結果を集約し、組織の弱みを明らかにしている</t>
    </r>
    <r>
      <rPr>
        <sz val="9"/>
        <rFont val="ＭＳ Ｐ明朝"/>
        <family val="1"/>
      </rPr>
      <t>。</t>
    </r>
  </si>
  <si>
    <r>
      <t>模式図等を用いてTPM、JIT、ISO9000、ISO14000などの他の経営改善プログラムの間の関連を明確にした</t>
    </r>
    <r>
      <rPr>
        <sz val="9"/>
        <rFont val="ＭＳ Ｐ明朝"/>
        <family val="1"/>
      </rPr>
      <t xml:space="preserve">上で、それぞれの活動計画が作成されている。 </t>
    </r>
  </si>
  <si>
    <r>
      <t>TPM、JIT、ISO9000、ISO14000などの他の経営改善プログラムについての</t>
    </r>
    <r>
      <rPr>
        <b/>
        <sz val="9"/>
        <rFont val="ＭＳ Ｐ明朝"/>
        <family val="1"/>
      </rPr>
      <t>重複･矛盾が認識され、排除されている。</t>
    </r>
  </si>
  <si>
    <r>
      <t>TPM、JIT、ISO9000、ISO14000などの他の経営改善プログラムについて、</t>
    </r>
    <r>
      <rPr>
        <b/>
        <sz val="9"/>
        <rFont val="ＭＳ Ｐ明朝"/>
        <family val="1"/>
      </rPr>
      <t>関係が未調整のまま個別の計画が作成されており</t>
    </r>
    <r>
      <rPr>
        <sz val="9"/>
        <rFont val="ＭＳ Ｐ明朝"/>
        <family val="1"/>
      </rPr>
      <t>、計画内容に重複や矛盾が生じている。</t>
    </r>
  </si>
  <si>
    <r>
      <t>TPM、JIT、ISO9000、ISO14000などの他の経営改善プログラムの整合化、推進部門の連携がはかられている。また、これらの活動の関連を明確に位置づけた</t>
    </r>
    <r>
      <rPr>
        <b/>
        <sz val="9"/>
        <rFont val="ＭＳ Ｐ明朝"/>
        <family val="1"/>
      </rPr>
      <t>統合した活動計画が作成されている</t>
    </r>
    <r>
      <rPr>
        <sz val="9"/>
        <rFont val="ＭＳ Ｐ明朝"/>
        <family val="1"/>
      </rPr>
      <t>。</t>
    </r>
  </si>
  <si>
    <r>
      <t>統合計画の中で、</t>
    </r>
    <r>
      <rPr>
        <b/>
        <sz val="9"/>
        <rFont val="ＭＳ Ｐ明朝"/>
        <family val="1"/>
      </rPr>
      <t>TPM、JIT、ISO9000、ISO14000などの他の経営改善プログラムがその組織に適切なものに変更され</t>
    </r>
    <r>
      <rPr>
        <sz val="9"/>
        <rFont val="ＭＳ Ｐ明朝"/>
        <family val="1"/>
      </rPr>
      <t>、各々の枠を取り外した融合した一つの活動として計画されている。</t>
    </r>
  </si>
  <si>
    <r>
      <t>新製品・サービスを含め</t>
    </r>
    <r>
      <rPr>
        <sz val="9"/>
        <rFont val="ＭＳ Ｐ明朝"/>
        <family val="1"/>
      </rPr>
      <t>、品質に関する大幅な改善を達成している（あるいは業界トップのレベルを維持している）。</t>
    </r>
  </si>
  <si>
    <r>
      <t>品質保証活動を通して、</t>
    </r>
    <r>
      <rPr>
        <b/>
        <sz val="9"/>
        <rFont val="ＭＳ Ｐ明朝"/>
        <family val="1"/>
      </rPr>
      <t>全体的な品質の改善が認められる</t>
    </r>
    <r>
      <rPr>
        <sz val="9"/>
        <rFont val="ＭＳ Ｐ明朝"/>
        <family val="1"/>
      </rPr>
      <t>。</t>
    </r>
  </si>
  <si>
    <r>
      <t>トップは</t>
    </r>
    <r>
      <rPr>
        <b/>
        <sz val="9"/>
        <rFont val="ＭＳ Ｐ明朝"/>
        <family val="1"/>
      </rPr>
      <t>方策の策定に関与するとともに、方策の実施のプﾟロセスに関心を払っている</t>
    </r>
    <r>
      <rPr>
        <sz val="9"/>
        <rFont val="ＭＳ Ｐ明朝"/>
        <family val="1"/>
      </rPr>
      <t xml:space="preserve">。ただし、方策の策定段階で必要な部門間の調整を行えていない。また、計画との乖離を把握するのが後れ、対策の実行が遅れる場合が少なくない。 </t>
    </r>
  </si>
  <si>
    <r>
      <t>トップは方策の策定に部分的に関与しているが、方策の実施のプロセスに関心を払うことが少なく、</t>
    </r>
    <r>
      <rPr>
        <b/>
        <sz val="9"/>
        <rFont val="ＭＳ Ｐ明朝"/>
        <family val="1"/>
      </rPr>
      <t>計画との乖離を早期に把握できていない。</t>
    </r>
  </si>
  <si>
    <r>
      <t>トップは計画の実施段階、すなわち方策の策定および実施に関与しておらず、</t>
    </r>
    <r>
      <rPr>
        <b/>
        <sz val="9"/>
        <rFont val="ＭＳ Ｐ明朝"/>
        <family val="1"/>
      </rPr>
      <t>担当者に任せている</t>
    </r>
    <r>
      <rPr>
        <sz val="9"/>
        <rFont val="ＭＳ Ｐ明朝"/>
        <family val="1"/>
      </rPr>
      <t>。</t>
    </r>
  </si>
  <si>
    <r>
      <t>トップは組織の評価・改善活動に関与しておらず、</t>
    </r>
    <r>
      <rPr>
        <b/>
        <sz val="9"/>
        <rFont val="ＭＳ Ｐ明朝"/>
        <family val="1"/>
      </rPr>
      <t>担当者にまかせている</t>
    </r>
    <r>
      <rPr>
        <sz val="9"/>
        <rFont val="ＭＳ Ｐ明朝"/>
        <family val="1"/>
      </rPr>
      <t>。</t>
    </r>
  </si>
  <si>
    <r>
      <t>トップは</t>
    </r>
    <r>
      <rPr>
        <b/>
        <sz val="9"/>
        <rFont val="ＭＳ Ｐ明朝"/>
        <family val="1"/>
      </rPr>
      <t>年度末や期末に結果の報告を受ける程度</t>
    </r>
    <r>
      <rPr>
        <sz val="9"/>
        <rFont val="ＭＳ Ｐ明朝"/>
        <family val="1"/>
      </rPr>
      <t>である。</t>
    </r>
  </si>
  <si>
    <r>
      <t>トップは</t>
    </r>
    <r>
      <rPr>
        <b/>
        <sz val="9"/>
        <rFont val="ＭＳ Ｐ明朝"/>
        <family val="1"/>
      </rPr>
      <t>定期的に結果の報告を受け、改善活動に対する意向を伝えている</t>
    </r>
    <r>
      <rPr>
        <sz val="9"/>
        <rFont val="ＭＳ Ｐ明朝"/>
        <family val="1"/>
      </rPr>
      <t>。ただし、あくまでも受け身である。また、原因追及や改善策の検討には積極的に関わっていない。</t>
    </r>
  </si>
  <si>
    <r>
      <t>小集団活動が従業員が相互に学び合う場として有効に働いており</t>
    </r>
    <r>
      <rPr>
        <sz val="9"/>
        <rFont val="ＭＳ Ｐ明朝"/>
        <family val="1"/>
      </rPr>
      <t>、活動を通して多くの優秀な人材が育成されている。小集団活動の推進者についても計画的に育成されている。小集団活動で取り上げている課題も重要なものであり、活動内容のレベルも高く、社外の発表会等で多くの賞を受賞している。</t>
    </r>
  </si>
  <si>
    <r>
      <t>既存製品・サービスについては、</t>
    </r>
    <r>
      <rPr>
        <b/>
        <sz val="9"/>
        <rFont val="ＭＳ Ｐ明朝"/>
        <family val="1"/>
      </rPr>
      <t>購買・外注先と良い関係が築かれ</t>
    </r>
    <r>
      <rPr>
        <sz val="9"/>
        <rFont val="ＭＳ Ｐ明朝"/>
        <family val="1"/>
      </rPr>
      <t>,、品質、納期等の問題のために選定先を変更したりすることはほとんどない。ただし、新製品・サービスについては十分対応できていないところがある。</t>
    </r>
  </si>
  <si>
    <r>
      <t>品質・コスト・納期の面で適切な購買・外注が実施され、</t>
    </r>
    <r>
      <rPr>
        <b/>
        <sz val="9"/>
        <rFont val="ＭＳ Ｐ明朝"/>
        <family val="1"/>
      </rPr>
      <t>新製品・サービスを含め、品質、納期等の問題のために選定先を変更したりすることはほとんどない</t>
    </r>
    <r>
      <rPr>
        <sz val="9"/>
        <rFont val="ＭＳ Ｐ明朝"/>
        <family val="1"/>
      </rPr>
      <t>。</t>
    </r>
  </si>
  <si>
    <r>
      <t>顧客の満足の度合いは競合他社と比べ</t>
    </r>
    <r>
      <rPr>
        <b/>
        <sz val="9"/>
        <rFont val="ＭＳ Ｐ明朝"/>
        <family val="1"/>
      </rPr>
      <t>極めて高く</t>
    </r>
    <r>
      <rPr>
        <sz val="9"/>
        <rFont val="ＭＳ Ｐ明朝"/>
        <family val="1"/>
      </rPr>
      <t>、</t>
    </r>
    <r>
      <rPr>
        <b/>
        <sz val="9"/>
        <rFont val="ＭＳ Ｐ明朝"/>
        <family val="1"/>
      </rPr>
      <t>他社のベンチマーキングの対象</t>
    </r>
    <r>
      <rPr>
        <sz val="9"/>
        <rFont val="ＭＳ Ｐ明朝"/>
        <family val="1"/>
      </rPr>
      <t>になっている。</t>
    </r>
  </si>
  <si>
    <r>
      <t>必要な教育訓練が行われておらず、</t>
    </r>
    <r>
      <rPr>
        <b/>
        <sz val="9"/>
        <rFont val="ＭＳ Ｐ明朝"/>
        <family val="1"/>
      </rPr>
      <t>必要な能力をもった人材が不足している</t>
    </r>
    <r>
      <rPr>
        <sz val="9"/>
        <rFont val="ＭＳ Ｐ明朝"/>
        <family val="1"/>
      </rPr>
      <t>。</t>
    </r>
  </si>
  <si>
    <r>
      <t>教育・訓練プログラムの修了者は増えている</t>
    </r>
    <r>
      <rPr>
        <sz val="9"/>
        <rFont val="ＭＳ Ｐ明朝"/>
        <family val="1"/>
      </rPr>
      <t>が、計画を達成するまでに至っていない。</t>
    </r>
  </si>
  <si>
    <r>
      <t>教育・訓練プログラムの修了者は計画通り増えている</t>
    </r>
    <r>
      <rPr>
        <sz val="9"/>
        <rFont val="ＭＳ Ｐ明朝"/>
        <family val="1"/>
      </rPr>
      <t>が、必要な能力を持った人材がいないために業務上問題が生じている場合が見られる。</t>
    </r>
  </si>
  <si>
    <r>
      <t>教育訓練によって</t>
    </r>
    <r>
      <rPr>
        <b/>
        <sz val="9"/>
        <rFont val="ＭＳ Ｐ明朝"/>
        <family val="1"/>
      </rPr>
      <t>必要な能力を持った人材がほぼ計画通り育成されている</t>
    </r>
    <r>
      <rPr>
        <sz val="9"/>
        <rFont val="ＭＳ Ｐ明朝"/>
        <family val="1"/>
      </rPr>
      <t>。ただし、一部人材が不足している活動も見られる。</t>
    </r>
  </si>
  <si>
    <r>
      <t>人材育成計画の達成度が高く、</t>
    </r>
    <r>
      <rPr>
        <b/>
        <sz val="9"/>
        <rFont val="ＭＳ Ｐ明朝"/>
        <family val="1"/>
      </rPr>
      <t>必要な人材が十分確保できている</t>
    </r>
    <r>
      <rPr>
        <sz val="9"/>
        <rFont val="ＭＳ Ｐ明朝"/>
        <family val="1"/>
      </rPr>
      <t>。また、これらの</t>
    </r>
    <r>
      <rPr>
        <b/>
        <sz val="9"/>
        <rFont val="ＭＳ Ｐ明朝"/>
        <family val="1"/>
      </rPr>
      <t>人材が有効に活用されている</t>
    </r>
    <r>
      <rPr>
        <sz val="9"/>
        <rFont val="ＭＳ Ｐ明朝"/>
        <family val="1"/>
      </rPr>
      <t>。</t>
    </r>
  </si>
  <si>
    <t>人材が育成されているか、役に立っているか</t>
  </si>
  <si>
    <r>
      <t>購買・外注先の</t>
    </r>
    <r>
      <rPr>
        <b/>
        <sz val="9"/>
        <rFont val="ＭＳ Ｐ明朝"/>
        <family val="1"/>
      </rPr>
      <t>選定に関する方針・目標を定めている</t>
    </r>
    <r>
      <rPr>
        <sz val="9"/>
        <rFont val="ＭＳ Ｐ明朝"/>
        <family val="1"/>
      </rPr>
      <t>が、従来の延長から脱していない。購買・外注先を選定するための仕組みはあるが、技術的な支援や協力及びレベルアップのための教育は組み込まれておらず、必要性の都度行っている。</t>
    </r>
  </si>
  <si>
    <r>
      <t>組織の</t>
    </r>
    <r>
      <rPr>
        <b/>
        <sz val="9"/>
        <rFont val="ＭＳ Ｐ明朝"/>
        <family val="1"/>
      </rPr>
      <t>経営環境を考慮した購買・外注先の選定に関する方針・目標を定めている</t>
    </r>
    <r>
      <rPr>
        <sz val="9"/>
        <rFont val="ＭＳ Ｐ明朝"/>
        <family val="1"/>
      </rPr>
      <t>。購買・外注先を評価・選定、育成・支援するための仕組みがあり、技術的な支援や協力及びレベルアップのための教育が含まれている。ただし、方針・目標と評価・選定のための仕組みのつながりは必ずしも明確でない。</t>
    </r>
  </si>
  <si>
    <r>
      <t>組織の経営環境を考慮した購買・外注先の選定に関する方針・目標を定めている。また、</t>
    </r>
    <r>
      <rPr>
        <b/>
        <sz val="9"/>
        <rFont val="ＭＳ Ｐ明朝"/>
        <family val="1"/>
      </rPr>
      <t>これを達成するために有効な購買・外注先を評価・選定するための仕組み</t>
    </r>
    <r>
      <rPr>
        <sz val="9"/>
        <rFont val="ＭＳ Ｐ明朝"/>
        <family val="1"/>
      </rPr>
      <t>があり、技術的な支援や協力及びレベルアップのための教育が含まれている。</t>
    </r>
  </si>
  <si>
    <r>
      <t>世界的視点で最適な品質・コスト・納期を確保するため</t>
    </r>
    <r>
      <rPr>
        <sz val="9"/>
        <rFont val="ＭＳ Ｐ明朝"/>
        <family val="1"/>
      </rPr>
      <t>に購買・外注先を評価・選定するための方針・目標、仕組みを定めている。技術的な支援や協力及びレベルアップのための教育を積極的に実施する仕組みがある。</t>
    </r>
  </si>
  <si>
    <r>
      <t>購買・外注先をしくみにしたがって評価・選定しているが、標準化の不備等により</t>
    </r>
    <r>
      <rPr>
        <b/>
        <sz val="9"/>
        <rFont val="ＭＳ Ｐ明朝"/>
        <family val="1"/>
      </rPr>
      <t>計画通り行えてないものも多い</t>
    </r>
    <r>
      <rPr>
        <sz val="9"/>
        <rFont val="ＭＳ Ｐ明朝"/>
        <family val="1"/>
      </rPr>
      <t>。</t>
    </r>
  </si>
  <si>
    <r>
      <t>購買・外注先をしくみに従い評価・選定している</t>
    </r>
    <r>
      <rPr>
        <sz val="9"/>
        <rFont val="ＭＳ Ｐ明朝"/>
        <family val="1"/>
      </rPr>
      <t>。購買・外注先の育成が計画通り進んでおらず、購買・外注先の選定に関する目標を達成できない場合、品質・納期等で問題が発生する場合がある。</t>
    </r>
  </si>
  <si>
    <r>
      <t>購買・外注先をしくみに従い評価・選定している。購買・外注先の育成・協力関係の確立が進み、</t>
    </r>
    <r>
      <rPr>
        <b/>
        <sz val="9"/>
        <rFont val="ＭＳ Ｐ明朝"/>
        <family val="1"/>
      </rPr>
      <t>購買・外注先の選定に関する目標をほぼ達成できている</t>
    </r>
    <r>
      <rPr>
        <sz val="9"/>
        <rFont val="ＭＳ Ｐ明朝"/>
        <family val="1"/>
      </rPr>
      <t>。品質・納期等で問題が発生する場合も少ない。</t>
    </r>
  </si>
  <si>
    <r>
      <t>購買・外注先の選定・育成の</t>
    </r>
    <r>
      <rPr>
        <b/>
        <sz val="9"/>
        <rFont val="ＭＳ Ｐ明朝"/>
        <family val="1"/>
      </rPr>
      <t>評価を行っていない</t>
    </r>
    <r>
      <rPr>
        <sz val="9"/>
        <rFont val="ＭＳ Ｐ明朝"/>
        <family val="1"/>
      </rPr>
      <t>。</t>
    </r>
  </si>
  <si>
    <r>
      <t>購買・外注先の選定・育成についてはもっぱら</t>
    </r>
    <r>
      <rPr>
        <b/>
        <sz val="9"/>
        <rFont val="ＭＳ Ｐ明朝"/>
        <family val="1"/>
      </rPr>
      <t>実施面からの改善が検討されている</t>
    </r>
    <r>
      <rPr>
        <sz val="9"/>
        <rFont val="ＭＳ Ｐ明朝"/>
        <family val="1"/>
      </rPr>
      <t>。</t>
    </r>
  </si>
  <si>
    <r>
      <t>購買・外注先を適切に選定できているかどうかを</t>
    </r>
    <r>
      <rPr>
        <b/>
        <sz val="9"/>
        <rFont val="ＭＳ Ｐ明朝"/>
        <family val="1"/>
      </rPr>
      <t>成果と実施状況の両面から評価している</t>
    </r>
    <r>
      <rPr>
        <sz val="9"/>
        <rFont val="ＭＳ Ｐ明朝"/>
        <family val="1"/>
      </rPr>
      <t>。</t>
    </r>
    <r>
      <rPr>
        <b/>
        <sz val="9"/>
        <rFont val="ＭＳ Ｐ明朝"/>
        <family val="1"/>
      </rPr>
      <t>成果に着目した改善も数多く見られる</t>
    </r>
    <r>
      <rPr>
        <sz val="9"/>
        <rFont val="ＭＳ Ｐ明朝"/>
        <family val="1"/>
      </rPr>
      <t>。ただし、問題を選定・育成のしくみとして捉えることができておらず、購買・外注先ごとの個別の対応に留まっている。</t>
    </r>
  </si>
  <si>
    <r>
      <t>購買・外注先を適切に選定できているかどうかを成果と実施状況の両面から総合的に分析し、</t>
    </r>
    <r>
      <rPr>
        <b/>
        <sz val="9"/>
        <rFont val="ＭＳ Ｐ明朝"/>
        <family val="1"/>
      </rPr>
      <t>購買・外注先に関する重点を絞った改善活動、購買・外注の方針・目標の見直しを計画的に行っている。</t>
    </r>
  </si>
  <si>
    <t>トップダウンによる活動</t>
  </si>
  <si>
    <t>質を中心とする活動</t>
  </si>
  <si>
    <t>プロセスに基づく活動</t>
  </si>
  <si>
    <t>人の育成・活性化</t>
  </si>
  <si>
    <t>ＴＱＭの理解と応用</t>
  </si>
  <si>
    <t>重点化</t>
  </si>
  <si>
    <t>予想される将来の状態</t>
  </si>
  <si>
    <t>対顧客の品質保証の重点化</t>
  </si>
  <si>
    <t>レベルアップ度</t>
  </si>
  <si>
    <t>人の育成・活性化</t>
  </si>
  <si>
    <t>情報技術及び科学的手法の活用</t>
  </si>
  <si>
    <t>回帰係数</t>
  </si>
  <si>
    <t>トップダウンによる活動の状態の効果</t>
  </si>
  <si>
    <r>
      <t>大部分の組織の構成員はある程度</t>
    </r>
    <r>
      <rPr>
        <b/>
        <sz val="9"/>
        <color indexed="8"/>
        <rFont val="ＭＳ Ｐ明朝"/>
        <family val="1"/>
      </rPr>
      <t>統一された問題意識を持っており、新しい課題に取り組んでいる</t>
    </r>
    <r>
      <rPr>
        <sz val="9"/>
        <color indexed="8"/>
        <rFont val="ＭＳ Ｐ明朝"/>
        <family val="1"/>
      </rPr>
      <t>。品質（Q）、コスト（C）、納期（D）、環境（E）、安全（S）等に関する</t>
    </r>
    <r>
      <rPr>
        <b/>
        <sz val="9"/>
        <color indexed="8"/>
        <rFont val="ＭＳ Ｐ明朝"/>
        <family val="1"/>
      </rPr>
      <t>全体的な改善の傾向が見られる</t>
    </r>
    <r>
      <rPr>
        <sz val="9"/>
        <color indexed="8"/>
        <rFont val="ＭＳ Ｐ明朝"/>
        <family val="1"/>
      </rPr>
      <t>。ただし、一部の構成員が無関心であったり、進むべき方向に対する若干の意識の相違が見られる。</t>
    </r>
  </si>
  <si>
    <r>
      <t>組織の構成員は共通の問題意識を持っており、</t>
    </r>
    <r>
      <rPr>
        <b/>
        <sz val="9"/>
        <color indexed="8"/>
        <rFont val="ＭＳ Ｐ明朝"/>
        <family val="1"/>
      </rPr>
      <t>全組織一丸となった新しい課題に挑戦している</t>
    </r>
    <r>
      <rPr>
        <sz val="9"/>
        <color indexed="8"/>
        <rFont val="ＭＳ Ｐ明朝"/>
        <family val="1"/>
      </rPr>
      <t>。品質（Q）、コスト（C）、納期（D）、環境（E）、安全（S）等に関する</t>
    </r>
    <r>
      <rPr>
        <b/>
        <sz val="9"/>
        <color indexed="8"/>
        <rFont val="ＭＳ Ｐ明朝"/>
        <family val="1"/>
      </rPr>
      <t>大幅な改善を達成している（あるいはトップクラスのレベルを維持している）</t>
    </r>
    <r>
      <rPr>
        <sz val="9"/>
        <color indexed="8"/>
        <rFont val="ＭＳ Ｐ明朝"/>
        <family val="1"/>
      </rPr>
      <t>。</t>
    </r>
  </si>
  <si>
    <r>
      <t>組織が提供している製品・サービスに顧客が満足しているかどうか、不満を感じているかどうかを</t>
    </r>
    <r>
      <rPr>
        <b/>
        <sz val="9"/>
        <rFont val="ＭＳ Ｐ明朝"/>
        <family val="1"/>
      </rPr>
      <t>把握・評価するための方法やしくみがない</t>
    </r>
    <r>
      <rPr>
        <sz val="9"/>
        <rFont val="ＭＳ Ｐ明朝"/>
        <family val="1"/>
      </rPr>
      <t>。</t>
    </r>
  </si>
  <si>
    <r>
      <t>プロセスの結果、実施状況・管理状況のデータをプロセスの設計・管理という立場から分析し、</t>
    </r>
    <r>
      <rPr>
        <b/>
        <sz val="9"/>
        <rFont val="ＭＳ Ｐ明朝"/>
        <family val="1"/>
      </rPr>
      <t>プロセスの設計・管理のしくみの改善につなげている</t>
    </r>
    <r>
      <rPr>
        <sz val="9"/>
        <rFont val="ＭＳ Ｐ明朝"/>
        <family val="1"/>
      </rPr>
      <t>。</t>
    </r>
  </si>
  <si>
    <r>
      <t>プロセスの設計という考え方がなく</t>
    </r>
    <r>
      <rPr>
        <sz val="9"/>
        <rFont val="ＭＳ Ｐ明朝"/>
        <family val="1"/>
      </rPr>
      <t>、試行錯誤の末に仕事のやり方が決まっている。</t>
    </r>
  </si>
  <si>
    <r>
      <t>設備など、</t>
    </r>
    <r>
      <rPr>
        <b/>
        <sz val="9"/>
        <rFont val="ＭＳ Ｐ明朝"/>
        <family val="1"/>
      </rPr>
      <t>プロセスの一部分について設計を行っている</t>
    </r>
    <r>
      <rPr>
        <sz val="9"/>
        <rFont val="ＭＳ Ｐ明朝"/>
        <family val="1"/>
      </rPr>
      <t>。設計はもっぱら固有技術的な観点から検討されている。</t>
    </r>
  </si>
  <si>
    <r>
      <t>工程計画、検査計画などを含めた全体的なプロセスの設計を行っている</t>
    </r>
    <r>
      <rPr>
        <sz val="9"/>
        <rFont val="ＭＳ Ｐ明朝"/>
        <family val="1"/>
      </rPr>
      <t>。ＱＣ工程表等を用いて</t>
    </r>
    <r>
      <rPr>
        <b/>
        <sz val="9"/>
        <rFont val="ＭＳ Ｐ明朝"/>
        <family val="1"/>
      </rPr>
      <t>プロセスの管理項目、管理体制を定めている</t>
    </r>
    <r>
      <rPr>
        <sz val="9"/>
        <rFont val="ＭＳ Ｐ明朝"/>
        <family val="1"/>
      </rPr>
      <t>。ただし、これらの設計や計画の事前の検討は十分行われていない。</t>
    </r>
  </si>
  <si>
    <r>
      <t>プロセスの設計段階で工程計画、検査計画、工程管理計画などを行っており、</t>
    </r>
    <r>
      <rPr>
        <b/>
        <sz val="9"/>
        <rFont val="ＭＳ Ｐ明朝"/>
        <family val="1"/>
      </rPr>
      <t>工程能力調査、工程ＦＭＥＡ等を活用して事前の問題の洗い出し・対策を徹底して行っている</t>
    </r>
    <r>
      <rPr>
        <sz val="9"/>
        <rFont val="ＭＳ Ｐ明朝"/>
        <family val="1"/>
      </rPr>
      <t>。必要な標準類の整備、教育訓練、初期流動管理の体制についても検討・計画している。</t>
    </r>
  </si>
  <si>
    <r>
      <t>プロセスの実施・管理は</t>
    </r>
    <r>
      <rPr>
        <b/>
        <sz val="9"/>
        <rFont val="ＭＳ Ｐ明朝"/>
        <family val="1"/>
      </rPr>
      <t>担当者まかせになっている</t>
    </r>
    <r>
      <rPr>
        <sz val="9"/>
        <rFont val="ＭＳ Ｐ明朝"/>
        <family val="1"/>
      </rPr>
      <t>。</t>
    </r>
  </si>
  <si>
    <r>
      <t>プロセスの実施状況・管理状況は把握しているが、</t>
    </r>
    <r>
      <rPr>
        <b/>
        <sz val="9"/>
        <rFont val="ＭＳ Ｐ明朝"/>
        <family val="1"/>
      </rPr>
      <t>手順通り行われていないことが多い</t>
    </r>
    <r>
      <rPr>
        <sz val="9"/>
        <rFont val="ＭＳ Ｐ明朝"/>
        <family val="1"/>
      </rPr>
      <t>。</t>
    </r>
  </si>
  <si>
    <r>
      <t>必要な標準類、従業員に対する教育訓練が計画的に行われており、プロセスはほぼ手順通り実施されている</t>
    </r>
    <r>
      <rPr>
        <sz val="9"/>
        <rFont val="ＭＳ Ｐ明朝"/>
        <family val="1"/>
      </rPr>
      <t>。ただし、工数に対する配慮が十分でなく、検査を省略したり、発見した異常が放置されている場合がある。</t>
    </r>
  </si>
  <si>
    <r>
      <t>プロセスの結果、実施状況・管理状況について</t>
    </r>
    <r>
      <rPr>
        <b/>
        <sz val="9"/>
        <rFont val="ＭＳ Ｐ明朝"/>
        <family val="1"/>
      </rPr>
      <t>データを集めていない</t>
    </r>
    <r>
      <rPr>
        <sz val="9"/>
        <rFont val="ＭＳ Ｐ明朝"/>
        <family val="1"/>
      </rPr>
      <t>。</t>
    </r>
  </si>
  <si>
    <r>
      <t>プロセスの結果、実施状況・管理状況のデータを総合的に分析し、</t>
    </r>
    <r>
      <rPr>
        <b/>
        <sz val="9"/>
        <rFont val="ＭＳ Ｐ明朝"/>
        <family val="1"/>
      </rPr>
      <t>重点を絞った改善活動を計画的に展開している</t>
    </r>
    <r>
      <rPr>
        <sz val="9"/>
        <rFont val="ＭＳ Ｐ明朝"/>
        <family val="1"/>
      </rPr>
      <t>。プロセスに関するイノベーションもいくつか見られる。</t>
    </r>
  </si>
  <si>
    <t>活動の効果</t>
  </si>
  <si>
    <t>（注１）ここでいう「プロセス」とは、生産、販売、サービス提供など、個々の製品・サービスごとに繰り返し行われるものを指す。</t>
  </si>
  <si>
    <t>品質問題が減っているか、品質に関する目標が達成されているか</t>
  </si>
  <si>
    <r>
      <t>品質問題の</t>
    </r>
    <r>
      <rPr>
        <b/>
        <sz val="9"/>
        <rFont val="ＭＳ Ｐ明朝"/>
        <family val="1"/>
      </rPr>
      <t>減少が見られない</t>
    </r>
    <r>
      <rPr>
        <sz val="9"/>
        <rFont val="ＭＳ Ｐ明朝"/>
        <family val="1"/>
      </rPr>
      <t>。</t>
    </r>
  </si>
  <si>
    <r>
      <t>個別の品質問題については改善が見られるものもある</t>
    </r>
    <r>
      <rPr>
        <sz val="9"/>
        <rFont val="ＭＳ Ｐ明朝"/>
        <family val="1"/>
      </rPr>
      <t>が、全体的には品質問題は減っていない。</t>
    </r>
  </si>
  <si>
    <t>生産、販売、サービス提供などのプロセスの設計・管理のしくみはよいか（品質保証から見たねらいも含む）</t>
  </si>
  <si>
    <t>生産、販売、サービス提供などのプロセスは計画通り実施されているか</t>
  </si>
  <si>
    <r>
      <t>個人別の</t>
    </r>
    <r>
      <rPr>
        <b/>
        <sz val="9"/>
        <rFont val="ＭＳ Ｐ明朝"/>
        <family val="1"/>
      </rPr>
      <t>教育訓練記録が整備され</t>
    </r>
    <r>
      <rPr>
        <sz val="9"/>
        <rFont val="ＭＳ Ｐ明朝"/>
        <family val="1"/>
      </rPr>
      <t>ている。これに基づいて</t>
    </r>
    <r>
      <rPr>
        <b/>
        <sz val="9"/>
        <rFont val="ＭＳ Ｐ明朝"/>
        <family val="1"/>
      </rPr>
      <t>教育訓練の必要性が議論され、計画通り達成できていない原因が追及され、改善が行われている。</t>
    </r>
    <r>
      <rPr>
        <sz val="9"/>
        <rFont val="ＭＳ Ｐ明朝"/>
        <family val="1"/>
      </rPr>
      <t>個々の教育訓練プログラムについても実施後の試験・アンケート等によりその内容の見直し・改善が行われている。</t>
    </r>
  </si>
  <si>
    <r>
      <t>ＴＱＭの考え方・価値観が</t>
    </r>
    <r>
      <rPr>
        <b/>
        <sz val="9"/>
        <rFont val="ＭＳ Ｐ明朝"/>
        <family val="1"/>
      </rPr>
      <t>どの程度普及しているか、これに基づく活動がどの程度実践できているかの評価が行われている</t>
    </r>
    <r>
      <rPr>
        <sz val="9"/>
        <rFont val="ＭＳ Ｐ明朝"/>
        <family val="1"/>
      </rPr>
      <t>。ねらい通りの成果が得られていないものについて、その原因が追及され、対策が検討されている。</t>
    </r>
  </si>
  <si>
    <r>
      <t>部門・階層の実情に応じた教育・支援体制が工夫され、従来、</t>
    </r>
    <r>
      <rPr>
        <b/>
        <sz val="9"/>
        <rFont val="ＭＳ Ｐ明朝"/>
        <family val="1"/>
      </rPr>
      <t>ＴＱＭの考え方・価値観の教育・実践が思うように進んでいなかった部門・階層においても着実な進展が見られる</t>
    </r>
    <r>
      <rPr>
        <sz val="9"/>
        <rFont val="ＭＳ Ｐ明朝"/>
        <family val="1"/>
      </rPr>
      <t>。</t>
    </r>
  </si>
  <si>
    <r>
      <t>人材育成の重要性に関する意識が低く、</t>
    </r>
    <r>
      <rPr>
        <b/>
        <sz val="9"/>
        <rFont val="ＭＳ Ｐ明朝"/>
        <family val="1"/>
      </rPr>
      <t>経営における位置づけが適切でない</t>
    </r>
    <r>
      <rPr>
        <sz val="9"/>
        <rFont val="ＭＳ Ｐ明朝"/>
        <family val="1"/>
      </rPr>
      <t>。</t>
    </r>
  </si>
  <si>
    <r>
      <t>トップは組織の計画策定に関与しておらず、</t>
    </r>
    <r>
      <rPr>
        <b/>
        <sz val="9"/>
        <rFont val="ＭＳ Ｐ明朝"/>
        <family val="1"/>
      </rPr>
      <t>担当者に任せている</t>
    </r>
    <r>
      <rPr>
        <sz val="9"/>
        <rFont val="ＭＳ Ｐ明朝"/>
        <family val="1"/>
      </rPr>
      <t>。</t>
    </r>
  </si>
  <si>
    <r>
      <t>トップは</t>
    </r>
    <r>
      <rPr>
        <b/>
        <sz val="9"/>
        <rFont val="ＭＳ Ｐ明朝"/>
        <family val="1"/>
      </rPr>
      <t>資源配分など関心のある事項の計画策定</t>
    </r>
    <r>
      <rPr>
        <sz val="9"/>
        <rFont val="ＭＳ Ｐ明朝"/>
        <family val="1"/>
      </rPr>
      <t>に部分的に関与している。</t>
    </r>
  </si>
  <si>
    <r>
      <t>トップは</t>
    </r>
    <r>
      <rPr>
        <b/>
        <sz val="9"/>
        <rFont val="ＭＳ Ｐ明朝"/>
        <family val="1"/>
      </rPr>
      <t>人、設備、情報、技術などの経営基盤にかかわる中長期計画、年度計画の策定</t>
    </r>
    <r>
      <rPr>
        <sz val="9"/>
        <rFont val="ＭＳ Ｐ明朝"/>
        <family val="1"/>
      </rPr>
      <t>に関与している。ただし、自分が先頭にたって計画策定を進めるまでにはなっていない。</t>
    </r>
  </si>
  <si>
    <r>
      <t>トップは</t>
    </r>
    <r>
      <rPr>
        <b/>
        <sz val="9"/>
        <rFont val="ＭＳ Ｐ明朝"/>
        <family val="1"/>
      </rPr>
      <t>経営基盤にかかわる中長期計画､年度計画の策定に積極的に関与し､計画策定の先頭に立っている</t>
    </r>
    <r>
      <rPr>
        <sz val="9"/>
        <rFont val="ＭＳ Ｐ明朝"/>
        <family val="1"/>
      </rPr>
      <t>。ただし、トップの役割の認識が十分でなく、長期的な経営計画・経営戦略の策定段階で適切なコミットが行えていない。</t>
    </r>
  </si>
  <si>
    <r>
      <t>トップは経営基盤にかかわる中長期計画､年度計画の策定に積極的に関与し､計画策定の先頭に立っている。また、トップ</t>
    </r>
    <r>
      <rPr>
        <b/>
        <sz val="9"/>
        <rFont val="ＭＳ Ｐ明朝"/>
        <family val="1"/>
      </rPr>
      <t>の役割を認識し、長期的な経営計画・経営戦略の策定段階で適切にコミットしている</t>
    </r>
    <r>
      <rPr>
        <sz val="9"/>
        <rFont val="ＭＳ Ｐ明朝"/>
        <family val="1"/>
      </rPr>
      <t>。</t>
    </r>
  </si>
  <si>
    <r>
      <t>トップは</t>
    </r>
    <r>
      <rPr>
        <b/>
        <sz val="9"/>
        <rFont val="ＭＳ Ｐ明朝"/>
        <family val="1"/>
      </rPr>
      <t>方策の策定に積極的に関与し</t>
    </r>
    <r>
      <rPr>
        <sz val="9"/>
        <rFont val="ＭＳ Ｐ明朝"/>
        <family val="1"/>
      </rPr>
      <t>ている。また、計画との乖離が生じた場合の把握、</t>
    </r>
    <r>
      <rPr>
        <b/>
        <sz val="9"/>
        <rFont val="ＭＳ Ｐ明朝"/>
        <family val="1"/>
      </rPr>
      <t>状況認識も的確であり、直ちに必要な対策を実行し、効果を得ている</t>
    </r>
    <r>
      <rPr>
        <sz val="9"/>
        <rFont val="ＭＳ Ｐ明朝"/>
        <family val="1"/>
      </rPr>
      <t>。</t>
    </r>
  </si>
  <si>
    <r>
      <t>品質・納期等に関わる問題について、</t>
    </r>
    <r>
      <rPr>
        <b/>
        <sz val="9"/>
        <rFont val="ＭＳ Ｐ明朝"/>
        <family val="1"/>
      </rPr>
      <t>一部の購買・外注先については改善が見られる</t>
    </r>
    <r>
      <rPr>
        <sz val="9"/>
        <rFont val="ＭＳ Ｐ明朝"/>
        <family val="1"/>
      </rPr>
      <t>が、全体的には改善が見られない。</t>
    </r>
  </si>
  <si>
    <r>
      <t>購買・外注先の評価・選定、育成・支援により</t>
    </r>
    <r>
      <rPr>
        <b/>
        <sz val="9"/>
        <rFont val="ＭＳ Ｐ明朝"/>
        <family val="1"/>
      </rPr>
      <t>品質・納期等に関わる問題は減少している</t>
    </r>
    <r>
      <rPr>
        <sz val="9"/>
        <rFont val="ＭＳ Ｐ明朝"/>
        <family val="1"/>
      </rPr>
      <t>。新規の購買・外注先の開拓も行われている。</t>
    </r>
  </si>
  <si>
    <r>
      <t>ＱＣ手法の活用に関する</t>
    </r>
    <r>
      <rPr>
        <b/>
        <sz val="9"/>
        <rFont val="ＭＳ Ｐ明朝"/>
        <family val="1"/>
      </rPr>
      <t>推進計画がない</t>
    </r>
    <r>
      <rPr>
        <sz val="9"/>
        <rFont val="ＭＳ Ｐ明朝"/>
        <family val="1"/>
      </rPr>
      <t>。</t>
    </r>
  </si>
  <si>
    <t>パターン判定表</t>
  </si>
  <si>
    <t>0以上</t>
  </si>
  <si>
    <t>0未満</t>
  </si>
  <si>
    <t>レベル</t>
  </si>
  <si>
    <r>
      <t xml:space="preserve">（１）トップのリーダーシップと参画
</t>
    </r>
    <r>
      <rPr>
        <sz val="11"/>
        <rFont val="ＭＳ Ｐゴシック"/>
        <family val="0"/>
      </rPr>
      <t>上記の活動要素について、現段階での貴社のレベルとして最も当てはまるものを選び、右の評価の視点のレベル欄に書きこんでください。また、右の欄の幾何平均を算出して、活動要素のレベルを下の欄に書きこんでください。</t>
    </r>
  </si>
  <si>
    <r>
      <t xml:space="preserve">（２）方針管理と変革
</t>
    </r>
    <r>
      <rPr>
        <sz val="11"/>
        <rFont val="ＭＳ Ｐゴシック"/>
        <family val="0"/>
      </rPr>
      <t>上記の活動要素について、現段階での貴社のレベルとして最も当てはまるものを選び、右の評価の視点のレベル欄に書きこんでください。また、右の欄の幾何平均を算出して、活動要素のレベルを下の欄に書きこんでください。</t>
    </r>
  </si>
  <si>
    <r>
      <t xml:space="preserve">（３）組織構造とその運営
</t>
    </r>
    <r>
      <rPr>
        <sz val="11"/>
        <rFont val="ＭＳ Ｐゴシック"/>
        <family val="0"/>
      </rPr>
      <t>上記の活動要素について、現段階での貴社のレベルとして最も当てはまるものを選び、右の評価の視点のレベル欄に書きこんでください。また、右の欄の幾何平均を算出して、活動要素のレベルを下の欄に書きこんでください。</t>
    </r>
  </si>
  <si>
    <r>
      <t xml:space="preserve">（４）組織横断的な品質保証活動
</t>
    </r>
    <r>
      <rPr>
        <sz val="11"/>
        <rFont val="ＭＳ Ｐゴシック"/>
        <family val="0"/>
      </rPr>
      <t>上記の活動要素について、現段階での貴社のレベルとして最も当てはまるものを選び、右の評価の視点のレベル欄に書きこんでください。また、右の欄の幾何平均を算出して、活動要素のレベルを下の欄に書きこんでください。</t>
    </r>
  </si>
  <si>
    <r>
      <t xml:space="preserve">（５）新製品・サービスの開発、新技術の開発
</t>
    </r>
    <r>
      <rPr>
        <sz val="11"/>
        <rFont val="ＭＳ Ｐゴシック"/>
        <family val="0"/>
      </rPr>
      <t>上記の活動要素について、現段階での貴社のレベルとして最も当てはまるものを選び、右の評価の視点のレベル欄に書きこんでください。また、右の欄の幾何平均を算出して、活動要素のレベルを下の欄に書きこんでください。</t>
    </r>
  </si>
  <si>
    <r>
      <t xml:space="preserve">（６）顧客対応と顧客満足活動
</t>
    </r>
    <r>
      <rPr>
        <sz val="11"/>
        <rFont val="ＭＳ Ｐゴシック"/>
        <family val="0"/>
      </rPr>
      <t>上記の活動要素について、現段階での貴社のレベルとして最も当てはまるものを選び、右の評価の視点のレベル欄に書きこんでください。また、右の欄の幾何平均を算出して、活動要素のレベルを下の欄に書きこんでください。</t>
    </r>
  </si>
  <si>
    <r>
      <t xml:space="preserve">（７）標準化と日常管理
</t>
    </r>
    <r>
      <rPr>
        <sz val="11"/>
        <rFont val="ＭＳ Ｐゴシック"/>
        <family val="0"/>
      </rPr>
      <t>上記の活動要素について、現段階での貴社のレベルとして最も当てはまるものを選び、右の評価の視点のレベル欄に書きこんでください。また、右の欄の幾何平均を算出して、活動要素のレベルを下の欄に書きこんでください。</t>
    </r>
  </si>
  <si>
    <r>
      <t xml:space="preserve">（９）購買と外注の管理
</t>
    </r>
    <r>
      <rPr>
        <sz val="11"/>
        <rFont val="ＭＳ Ｐゴシック"/>
        <family val="0"/>
      </rPr>
      <t>上記の活動要素について、現段階での貴社のレベルとして最も当てはまるものを選び、右の評価の視点のレベル欄に書きこんでください。また、右の欄の幾何平均を算出して、活動要素のレベルを下の欄に書きこんでください。</t>
    </r>
  </si>
  <si>
    <r>
      <t xml:space="preserve">（１０）計画的な教育・訓練と人材の育成
</t>
    </r>
    <r>
      <rPr>
        <sz val="11"/>
        <rFont val="ＭＳ Ｐゴシック"/>
        <family val="0"/>
      </rPr>
      <t>上記の活動要素について、現段階での貴社のレベルとして最も当てはまるものを選び、右の評価の視点のレベル欄に書きこんでください。また、右の欄の幾何平均を算出して、活動要素のレベルを下の欄に書きこんでください。</t>
    </r>
  </si>
  <si>
    <r>
      <t xml:space="preserve">（１１）小集団活動の組織的展開
</t>
    </r>
    <r>
      <rPr>
        <sz val="11"/>
        <rFont val="ＭＳ Ｐゴシック"/>
        <family val="0"/>
      </rPr>
      <t>上記の活動要素について、現段階での貴社のレベルとして最も当てはまるものを選び、右の評価の視点のレベル欄に書きこんでください。また、右の欄の幾何平均を算出して、活動要素のレベルを下の欄に書きこんでください。</t>
    </r>
  </si>
  <si>
    <r>
      <t xml:space="preserve">（１２）情報の収集・分析・活用と情報技術の活用
</t>
    </r>
    <r>
      <rPr>
        <sz val="11"/>
        <rFont val="ＭＳ Ｐゴシック"/>
        <family val="0"/>
      </rPr>
      <t>上記の活動要素について、現段階での貴社のレベルとして最も当てはまるものを選び、右の評価の視点のレベル欄に書きこんでください。また、右の欄の幾何平均を算出して、活動要素のレベルを下の欄に書きこんでください。</t>
    </r>
  </si>
  <si>
    <r>
      <t xml:space="preserve">（１３）ＱＣ手法の理解と活用
</t>
    </r>
    <r>
      <rPr>
        <sz val="11"/>
        <rFont val="ＭＳ Ｐゴシック"/>
        <family val="0"/>
      </rPr>
      <t>上記の活動要素について、現段階での貴社のレベルとして最も当てはまるものを選び、右の評価の視点のレベル欄に書きこんでください。また、右の欄の幾何平均を算出して、活動要素のレベルを下の欄に書きこんでください。</t>
    </r>
  </si>
  <si>
    <r>
      <t xml:space="preserve">（１４）ＴＱＭの考え方・価値観の実践
</t>
    </r>
    <r>
      <rPr>
        <sz val="11"/>
        <rFont val="ＭＳ Ｐゴシック"/>
        <family val="0"/>
      </rPr>
      <t>上記の活動要素について、現段階での貴社のレベルとして最も当てはまるものを選び、右の評価の視点のレベル欄に書きこんでください。また、右の欄の幾何平均を算出して、活動要素のレベルを下の欄に書きこんでください。</t>
    </r>
  </si>
  <si>
    <r>
      <t xml:space="preserve">（１５）原価、納期、環境、安全などの品質以外の経営目的別管理への応用
</t>
    </r>
    <r>
      <rPr>
        <sz val="11"/>
        <rFont val="ＭＳ Ｐゴシック"/>
        <family val="0"/>
      </rPr>
      <t>上記の活動要素について、現段階での貴社のレベルとして最も当てはまるものを選び、右の評価の視点のレベル欄に書きこんでください。また、右の欄の幾何平均を算出して、活動要素のレベルを下の欄に書きこんでください。</t>
    </r>
  </si>
  <si>
    <r>
      <t xml:space="preserve">（１６）ＴＰＭ、ＩＳＯ等の他の経営改善プログラムとの融合
</t>
    </r>
    <r>
      <rPr>
        <sz val="11"/>
        <rFont val="ＭＳ Ｐゴシック"/>
        <family val="0"/>
      </rPr>
      <t>上記の活動要素について、現段階での貴社のレベルとして最も当てはまるものを選び、右の評価の視点のレベル欄に書きこんでください。また、右の欄の幾何平均を算出して、活動要素のレベルを下の欄に書きこんでください。</t>
    </r>
  </si>
  <si>
    <r>
      <t>方針で設定されている</t>
    </r>
    <r>
      <rPr>
        <b/>
        <sz val="9"/>
        <rFont val="ＭＳ Ｐ明朝"/>
        <family val="1"/>
      </rPr>
      <t>目標がほぼ達成している</t>
    </r>
    <r>
      <rPr>
        <sz val="9"/>
        <rFont val="ＭＳ Ｐ明朝"/>
        <family val="1"/>
      </rPr>
      <t>（７割程度）。</t>
    </r>
    <r>
      <rPr>
        <b/>
        <sz val="9"/>
        <rFont val="ＭＳ Ｐ明朝"/>
        <family val="1"/>
      </rPr>
      <t>達成しようとしている目標も妥当である</t>
    </r>
    <r>
      <rPr>
        <sz val="9"/>
        <rFont val="ＭＳ Ｐ明朝"/>
        <family val="1"/>
      </rPr>
      <t>。</t>
    </r>
  </si>
  <si>
    <r>
      <t>方針で設定されている</t>
    </r>
    <r>
      <rPr>
        <b/>
        <sz val="9"/>
        <rFont val="ＭＳ Ｐ明朝"/>
        <family val="1"/>
      </rPr>
      <t>目標を達成している</t>
    </r>
    <r>
      <rPr>
        <sz val="9"/>
        <rFont val="ＭＳ Ｐ明朝"/>
        <family val="1"/>
      </rPr>
      <t>（９割程度が達成）。</t>
    </r>
    <r>
      <rPr>
        <b/>
        <sz val="9"/>
        <rFont val="ＭＳ Ｐ明朝"/>
        <family val="1"/>
      </rPr>
      <t>達成しようとしている目標は妥当なものである</t>
    </r>
    <r>
      <rPr>
        <sz val="9"/>
        <rFont val="ＭＳ Ｐ明朝"/>
        <family val="1"/>
      </rPr>
      <t>。</t>
    </r>
  </si>
  <si>
    <r>
      <t>方針で設定されている</t>
    </r>
    <r>
      <rPr>
        <b/>
        <sz val="9"/>
        <rFont val="ＭＳ Ｐ明朝"/>
        <family val="1"/>
      </rPr>
      <t>目標を達成している</t>
    </r>
    <r>
      <rPr>
        <sz val="9"/>
        <rFont val="ＭＳ Ｐ明朝"/>
        <family val="1"/>
      </rPr>
      <t>（９割程度）。</t>
    </r>
    <r>
      <rPr>
        <b/>
        <sz val="9"/>
        <rFont val="ＭＳ Ｐ明朝"/>
        <family val="1"/>
      </rPr>
      <t>達成しようとしている目標は挑戦的なものである</t>
    </r>
    <r>
      <rPr>
        <sz val="9"/>
        <rFont val="ＭＳ Ｐ明朝"/>
        <family val="1"/>
      </rPr>
      <t>。</t>
    </r>
  </si>
  <si>
    <r>
      <t>各部門が自部門の役割･責任を果たしていない</t>
    </r>
    <r>
      <rPr>
        <sz val="9"/>
        <rFont val="ＭＳ Ｐ明朝"/>
        <family val="1"/>
      </rPr>
      <t>。</t>
    </r>
  </si>
  <si>
    <r>
      <t>部門責任者は責任･権限の遂行意欲をもって評価メジャーに基づく確実な部門管理を行っており、経営目標達成に向けて各部門が自部門の役割を確実に果たしている。</t>
    </r>
    <r>
      <rPr>
        <b/>
        <sz val="9"/>
        <rFont val="ＭＳ Ｐ明朝"/>
        <family val="1"/>
      </rPr>
      <t>会議体や委員会の効果的運用など部門間連携をスムーズにする努力がはらわれている</t>
    </r>
    <r>
      <rPr>
        <sz val="9"/>
        <rFont val="ＭＳ Ｐ明朝"/>
        <family val="1"/>
      </rPr>
      <t>。</t>
    </r>
  </si>
  <si>
    <r>
      <t>組織とその運営に関する</t>
    </r>
    <r>
      <rPr>
        <b/>
        <sz val="9"/>
        <rFont val="ＭＳ Ｐ明朝"/>
        <family val="1"/>
      </rPr>
      <t>見直しを行っていない</t>
    </r>
    <r>
      <rPr>
        <sz val="9"/>
        <rFont val="ＭＳ Ｐ明朝"/>
        <family val="1"/>
      </rPr>
      <t>。</t>
    </r>
  </si>
  <si>
    <r>
      <t>ＴＱＭの考え方・価値観に関する</t>
    </r>
    <r>
      <rPr>
        <b/>
        <sz val="9"/>
        <rFont val="ＭＳ Ｐ明朝"/>
        <family val="1"/>
      </rPr>
      <t>教育・訓練計画がない</t>
    </r>
    <r>
      <rPr>
        <sz val="9"/>
        <rFont val="ＭＳ Ｐ明朝"/>
        <family val="1"/>
      </rPr>
      <t>。</t>
    </r>
  </si>
  <si>
    <r>
      <t>ＴＱＭの考え方・価値観に関する</t>
    </r>
    <r>
      <rPr>
        <b/>
        <sz val="9"/>
        <rFont val="ＭＳ Ｐ明朝"/>
        <family val="1"/>
      </rPr>
      <t>教育・訓練計画の年度計画が作られている</t>
    </r>
    <r>
      <rPr>
        <sz val="9"/>
        <rFont val="ＭＳ Ｐ明朝"/>
        <family val="1"/>
      </rPr>
      <t>。しかし、教育プログラムは必要に応じて準備しており、体系だったとりくみがされていない。</t>
    </r>
  </si>
  <si>
    <r>
      <t>発生した</t>
    </r>
    <r>
      <rPr>
        <b/>
        <sz val="9"/>
        <rFont val="ＭＳ Ｐ明朝"/>
        <family val="1"/>
      </rPr>
      <t>品質問題を組織として議論するための機会（会議)が定期的に設けられており、解析・再発防止策についての検討が行われている</t>
    </r>
    <r>
      <rPr>
        <sz val="9"/>
        <rFont val="ＭＳ Ｐ明朝"/>
        <family val="1"/>
      </rPr>
      <t>。ただし、あくまでも個別の改善に留まっており、類似の問題への水平展開等はかならずしも適切に行われていない。</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</si>
</sst>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numFmt numFmtId="177" formatCode="&quot;$&quot;#,##0;[Red]\-&quot;$&quot;#,##0"/>
    <numFmt numFmtId="178" formatCode="&quot;$&quot;#,##0.00;[Red]\-&quot;$&quot;#,##0.00"/>
    <numFmt numFmtId="179" formatCode="0_);\(0\)"/>
    <numFmt numFmtId="180" formatCode="0.000000"/>
    <numFmt numFmtId="181" formatCode="0.00000"/>
    <numFmt numFmtId="182" formatCode="0.0000"/>
    <numFmt numFmtId="183" formatCode="0.000"/>
    <numFmt numFmtId="184" formatCode="0.0"/>
    <numFmt numFmtId="185" formatCode="[&lt;=999]000;[&lt;=99999]000\-00;000\-0000"/>
    <numFmt numFmtId="186" formatCode="&quot;Yes&quot;;&quot;Yes&quot;;&quot;No&quot;"/>
    <numFmt numFmtId="187" formatCode="&quot;True&quot;;&quot;True&quot;;&quot;False&quot;"/>
    <numFmt numFmtId="188" formatCode="&quot;On&quot;;&quot;On&quot;;&quot;Off&quot;"/>
    <numFmt numFmtId="189" formatCode="0.0_);\(0.0\)"/>
    <numFmt numFmtId="190" formatCode="0.00_);\(0.00\)"/>
    <numFmt numFmtId="191" formatCode="0.00000000"/>
    <numFmt numFmtId="192" formatCode="0.0000000"/>
    <numFmt numFmtId="193" formatCode="0.0000000000"/>
    <numFmt numFmtId="194" formatCode="0.00000000000"/>
    <numFmt numFmtId="195" formatCode="0.000000000000"/>
    <numFmt numFmtId="196" formatCode="0.000000000"/>
    <numFmt numFmtId="197" formatCode="0.00000_);[Red]\(0.00000\)"/>
    <numFmt numFmtId="198" formatCode="0.0_);[Red]\(0.0\)"/>
    <numFmt numFmtId="199" formatCode="0.00_ "/>
  </numFmts>
  <fonts count="27">
    <font>
      <sz val="11"/>
      <name val="ＭＳ Ｐゴシック"/>
      <family val="0"/>
    </font>
    <font>
      <sz val="9"/>
      <name val="ＭＳ Ｐ明朝"/>
      <family val="1"/>
    </font>
    <font>
      <sz val="6"/>
      <name val="ＭＳ Ｐゴシック"/>
      <family val="3"/>
    </font>
    <font>
      <b/>
      <sz val="14"/>
      <name val="ＭＳ Ｐゴシック"/>
      <family val="3"/>
    </font>
    <font>
      <sz val="11"/>
      <name val="ＭＳ Ｐ明朝"/>
      <family val="1"/>
    </font>
    <font>
      <sz val="9"/>
      <name val="ＭＳ Ｐゴシック"/>
      <family val="3"/>
    </font>
    <font>
      <sz val="10"/>
      <name val="Arial"/>
      <family val="2"/>
    </font>
    <font>
      <sz val="8"/>
      <name val="Arial"/>
      <family val="2"/>
    </font>
    <font>
      <b/>
      <i/>
      <sz val="16"/>
      <name val="Helv"/>
      <family val="2"/>
    </font>
    <font>
      <b/>
      <sz val="9"/>
      <name val="ＭＳ Ｐ明朝"/>
      <family val="1"/>
    </font>
    <font>
      <u val="single"/>
      <sz val="11"/>
      <color indexed="12"/>
      <name val="ＭＳ Ｐゴシック"/>
      <family val="3"/>
    </font>
    <font>
      <sz val="9"/>
      <color indexed="8"/>
      <name val="ＭＳ Ｐ明朝"/>
      <family val="1"/>
    </font>
    <font>
      <b/>
      <sz val="9"/>
      <color indexed="8"/>
      <name val="ＭＳ Ｐ明朝"/>
      <family val="1"/>
    </font>
    <font>
      <sz val="14"/>
      <name val="ＭＳ Ｐ明朝"/>
      <family val="1"/>
    </font>
    <font>
      <vertAlign val="superscript"/>
      <sz val="14"/>
      <name val="ＭＳ Ｐ明朝"/>
      <family val="1"/>
    </font>
    <font>
      <b/>
      <sz val="14"/>
      <name val="ＭＳ Ｐ明朝"/>
      <family val="1"/>
    </font>
    <font>
      <sz val="12"/>
      <name val="ＭＳ Ｐ明朝"/>
      <family val="1"/>
    </font>
    <font>
      <b/>
      <sz val="12"/>
      <name val="ＭＳ Ｐ明朝"/>
      <family val="1"/>
    </font>
    <font>
      <sz val="14"/>
      <name val="ＭＳ Ｐゴシック"/>
      <family val="3"/>
    </font>
    <font>
      <u val="single"/>
      <sz val="11"/>
      <color indexed="36"/>
      <name val="ＭＳ Ｐゴシック"/>
      <family val="3"/>
    </font>
    <font>
      <sz val="10"/>
      <name val="ＭＳ Ｐゴシック"/>
      <family val="3"/>
    </font>
    <font>
      <b/>
      <sz val="11"/>
      <name val="ＭＳ Ｐゴシック"/>
      <family val="0"/>
    </font>
    <font>
      <b/>
      <sz val="10"/>
      <name val="ＭＳ Ｐゴシック"/>
      <family val="3"/>
    </font>
    <font>
      <sz val="11"/>
      <color indexed="10"/>
      <name val="ＭＳ Ｐゴシック"/>
      <family val="3"/>
    </font>
    <font>
      <sz val="14.75"/>
      <name val="ＭＳ Ｐゴシック"/>
      <family val="3"/>
    </font>
    <font>
      <sz val="14.5"/>
      <name val="ＭＳ Ｐゴシック"/>
      <family val="3"/>
    </font>
    <font>
      <sz val="11"/>
      <color indexed="10"/>
      <name val="ＭＳ Ｐ明朝"/>
      <family val="1"/>
    </font>
  </fonts>
  <fills count="8">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s>
  <borders count="17">
    <border>
      <left/>
      <right/>
      <top/>
      <bottom/>
      <diagonal/>
    </border>
    <border>
      <left style="thin"/>
      <right style="thin"/>
      <top style="thin"/>
      <bottom style="thin"/>
    </border>
    <border>
      <left>
        <color indexed="63"/>
      </left>
      <right>
        <color indexed="63"/>
      </right>
      <top style="thin"/>
      <bottom>
        <color indexed="63"/>
      </bottom>
    </border>
    <border diagonalDown="1">
      <left style="thin"/>
      <right style="thin"/>
      <top style="thin"/>
      <bottom style="thin"/>
      <diagonal style="thin"/>
    </border>
    <border>
      <left style="thin"/>
      <right>
        <color indexed="63"/>
      </right>
      <top style="thin"/>
      <bottom style="thin"/>
    </border>
    <border diagonalDown="1">
      <left style="thin"/>
      <right>
        <color indexed="63"/>
      </right>
      <top style="thin"/>
      <bottom style="thin"/>
      <diagonal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style="thin"/>
      <bottom style="thin"/>
    </border>
    <border>
      <left style="medium"/>
      <right style="medium"/>
      <top style="medium"/>
      <bottom style="medium"/>
    </border>
    <border>
      <left style="thin"/>
      <right style="thin"/>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8" fontId="7" fillId="2" borderId="0" applyNumberFormat="0" applyBorder="0" applyAlignment="0" applyProtection="0"/>
    <xf numFmtId="10" fontId="7" fillId="3" borderId="1" applyNumberFormat="0" applyBorder="0" applyAlignment="0" applyProtection="0"/>
    <xf numFmtId="176" fontId="8" fillId="0" borderId="0">
      <alignment/>
      <protection/>
    </xf>
    <xf numFmtId="0" fontId="6" fillId="0" borderId="0">
      <alignment/>
      <protection/>
    </xf>
    <xf numFmtId="10" fontId="6" fillId="0" borderId="0" applyFon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0" borderId="0" applyNumberFormat="0" applyFill="0" applyBorder="0" applyAlignment="0" applyProtection="0"/>
  </cellStyleXfs>
  <cellXfs count="134">
    <xf numFmtId="0" fontId="0" fillId="0" borderId="0" xfId="0" applyAlignment="1">
      <alignment/>
    </xf>
    <xf numFmtId="0" fontId="1" fillId="0" borderId="1" xfId="0" applyFont="1" applyBorder="1" applyAlignment="1">
      <alignment vertical="top" wrapText="1"/>
    </xf>
    <xf numFmtId="0" fontId="1" fillId="0" borderId="1" xfId="0" applyFont="1" applyBorder="1" applyAlignment="1" applyProtection="1">
      <alignment horizontal="left" vertical="top" wrapText="1"/>
      <protection/>
    </xf>
    <xf numFmtId="0" fontId="1" fillId="0" borderId="1" xfId="0" applyFont="1" applyFill="1" applyBorder="1" applyAlignment="1" applyProtection="1">
      <alignment vertical="top" wrapText="1"/>
      <protection/>
    </xf>
    <xf numFmtId="0" fontId="1" fillId="0" borderId="1" xfId="0" applyFont="1" applyBorder="1" applyAlignment="1" applyProtection="1">
      <alignment vertical="top" wrapText="1"/>
      <protection/>
    </xf>
    <xf numFmtId="38" fontId="1" fillId="0" borderId="1" xfId="22" applyFont="1" applyBorder="1" applyAlignment="1">
      <alignment vertical="top" wrapText="1"/>
    </xf>
    <xf numFmtId="38" fontId="1" fillId="0" borderId="1" xfId="22" applyFont="1" applyFill="1" applyBorder="1" applyAlignment="1">
      <alignment vertical="top" wrapText="1"/>
    </xf>
    <xf numFmtId="0" fontId="1" fillId="0" borderId="1" xfId="0" applyFont="1" applyFill="1" applyBorder="1" applyAlignment="1">
      <alignment vertical="top" wrapText="1"/>
    </xf>
    <xf numFmtId="0" fontId="0" fillId="0" borderId="0" xfId="0" applyAlignment="1">
      <alignment horizontal="center" vertical="center" textRotation="90"/>
    </xf>
    <xf numFmtId="0" fontId="0" fillId="0" borderId="0" xfId="0" applyAlignment="1">
      <alignment vertical="center" wrapText="1"/>
    </xf>
    <xf numFmtId="0" fontId="4" fillId="0" borderId="1" xfId="0" applyFont="1" applyBorder="1" applyAlignment="1">
      <alignment horizontal="center" vertical="center" wrapText="1"/>
    </xf>
    <xf numFmtId="0" fontId="4" fillId="0" borderId="0" xfId="0" applyFont="1" applyAlignment="1">
      <alignment/>
    </xf>
    <xf numFmtId="0" fontId="4" fillId="0" borderId="1" xfId="0" applyFont="1" applyBorder="1" applyAlignment="1">
      <alignment horizontal="center" vertical="center" textRotation="90" wrapText="1"/>
    </xf>
    <xf numFmtId="0" fontId="5" fillId="0" borderId="1" xfId="0" applyFont="1" applyBorder="1" applyAlignment="1">
      <alignment vertical="top" wrapText="1"/>
    </xf>
    <xf numFmtId="0" fontId="9" fillId="0" borderId="1" xfId="0" applyFont="1" applyBorder="1" applyAlignment="1">
      <alignment vertical="top" wrapText="1"/>
    </xf>
    <xf numFmtId="0" fontId="9" fillId="0" borderId="1" xfId="0" applyFont="1" applyBorder="1" applyAlignment="1" applyProtection="1">
      <alignment vertical="top" wrapText="1"/>
      <protection/>
    </xf>
    <xf numFmtId="38" fontId="9" fillId="0" borderId="1" xfId="22" applyFont="1" applyBorder="1" applyAlignment="1">
      <alignment vertical="top" wrapText="1"/>
    </xf>
    <xf numFmtId="0" fontId="9" fillId="0" borderId="1" xfId="0" applyFont="1" applyBorder="1" applyAlignment="1" applyProtection="1">
      <alignment horizontal="left" vertical="top" wrapText="1"/>
      <protection/>
    </xf>
    <xf numFmtId="0" fontId="9" fillId="0" borderId="1" xfId="0" applyFont="1" applyFill="1" applyBorder="1" applyAlignment="1">
      <alignment vertical="top" wrapText="1"/>
    </xf>
    <xf numFmtId="0" fontId="9" fillId="0" borderId="1" xfId="0" applyFont="1" applyFill="1" applyBorder="1" applyAlignment="1" applyProtection="1">
      <alignment vertical="top" wrapText="1"/>
      <protection/>
    </xf>
    <xf numFmtId="38" fontId="9" fillId="0" borderId="1" xfId="22" applyFont="1" applyFill="1" applyBorder="1" applyAlignment="1">
      <alignment vertical="top" wrapText="1"/>
    </xf>
    <xf numFmtId="0" fontId="11" fillId="0" borderId="1" xfId="0" applyFont="1" applyFill="1" applyBorder="1" applyAlignment="1">
      <alignment vertical="top" wrapText="1"/>
    </xf>
    <xf numFmtId="0" fontId="12" fillId="0" borderId="1" xfId="0" applyFont="1" applyFill="1" applyBorder="1" applyAlignment="1">
      <alignment vertical="top" wrapText="1"/>
    </xf>
    <xf numFmtId="0" fontId="11" fillId="0" borderId="1" xfId="0" applyFont="1" applyBorder="1" applyAlignment="1">
      <alignment vertical="top" wrapText="1"/>
    </xf>
    <xf numFmtId="0" fontId="4" fillId="0" borderId="1" xfId="0" applyFont="1" applyFill="1" applyBorder="1" applyAlignment="1">
      <alignment horizontal="center" vertical="center" wrapText="1"/>
    </xf>
    <xf numFmtId="0" fontId="15" fillId="0" borderId="1" xfId="0" applyFont="1" applyBorder="1" applyAlignment="1">
      <alignment horizontal="center"/>
    </xf>
    <xf numFmtId="0" fontId="15" fillId="0" borderId="2" xfId="0" applyFont="1" applyBorder="1" applyAlignment="1">
      <alignment horizontal="center"/>
    </xf>
    <xf numFmtId="0" fontId="13" fillId="0" borderId="0" xfId="0" applyFont="1" applyBorder="1" applyAlignment="1">
      <alignment horizontal="right" wrapText="1"/>
    </xf>
    <xf numFmtId="2" fontId="0" fillId="0" borderId="0" xfId="0" applyNumberFormat="1" applyAlignment="1">
      <alignment/>
    </xf>
    <xf numFmtId="0" fontId="4" fillId="0" borderId="1" xfId="0" applyNumberFormat="1" applyFont="1" applyBorder="1" applyAlignment="1" quotePrefix="1">
      <alignment horizontal="center"/>
    </xf>
    <xf numFmtId="0" fontId="4" fillId="0" borderId="1" xfId="0" applyNumberFormat="1" applyFont="1" applyFill="1" applyBorder="1" applyAlignment="1" quotePrefix="1">
      <alignment horizontal="center"/>
    </xf>
    <xf numFmtId="0" fontId="4" fillId="0" borderId="3" xfId="0" applyNumberFormat="1" applyFont="1" applyBorder="1" applyAlignment="1">
      <alignment horizontal="center"/>
    </xf>
    <xf numFmtId="0" fontId="4" fillId="0" borderId="1" xfId="0" applyNumberFormat="1" applyFont="1" applyBorder="1" applyAlignment="1">
      <alignment horizontal="center"/>
    </xf>
    <xf numFmtId="0" fontId="4" fillId="0" borderId="1" xfId="0" applyFont="1" applyBorder="1" applyAlignment="1">
      <alignment horizontal="center" vertical="center"/>
    </xf>
    <xf numFmtId="0" fontId="4" fillId="0" borderId="3" xfId="0" applyFont="1" applyBorder="1" applyAlignment="1">
      <alignment/>
    </xf>
    <xf numFmtId="0" fontId="4" fillId="0" borderId="1" xfId="0" applyFont="1" applyBorder="1" applyAlignment="1">
      <alignment vertical="center" wrapText="1"/>
    </xf>
    <xf numFmtId="1" fontId="4" fillId="0" borderId="1" xfId="0" applyNumberFormat="1" applyFont="1" applyBorder="1" applyAlignment="1">
      <alignment horizontal="center" vertical="center" wrapText="1"/>
    </xf>
    <xf numFmtId="0" fontId="16" fillId="4" borderId="1" xfId="0" applyFont="1" applyFill="1" applyBorder="1" applyAlignment="1">
      <alignment horizontal="center" vertical="center" wrapText="1"/>
    </xf>
    <xf numFmtId="0" fontId="13" fillId="4" borderId="1" xfId="0" applyFont="1" applyFill="1" applyBorder="1" applyAlignment="1">
      <alignment horizontal="left" vertical="center" wrapText="1"/>
    </xf>
    <xf numFmtId="0" fontId="17" fillId="4" borderId="1" xfId="0" applyFont="1" applyFill="1" applyBorder="1" applyAlignment="1">
      <alignment horizontal="center" vertical="center" wrapText="1"/>
    </xf>
    <xf numFmtId="9" fontId="0" fillId="0" borderId="0" xfId="20" applyAlignment="1">
      <alignment/>
    </xf>
    <xf numFmtId="0" fontId="4" fillId="0" borderId="4" xfId="0" applyNumberFormat="1" applyFont="1" applyFill="1" applyBorder="1" applyAlignment="1" quotePrefix="1">
      <alignment horizontal="center"/>
    </xf>
    <xf numFmtId="0" fontId="4" fillId="0" borderId="5" xfId="0" applyNumberFormat="1" applyFont="1" applyBorder="1" applyAlignment="1">
      <alignment horizontal="center"/>
    </xf>
    <xf numFmtId="0" fontId="4" fillId="0" borderId="0" xfId="0" applyFont="1" applyBorder="1" applyAlignment="1">
      <alignment horizontal="center" wrapText="1"/>
    </xf>
    <xf numFmtId="0" fontId="0" fillId="0" borderId="0" xfId="0" applyBorder="1" applyAlignment="1">
      <alignment/>
    </xf>
    <xf numFmtId="1" fontId="4" fillId="5"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xf>
    <xf numFmtId="0" fontId="4" fillId="6" borderId="1" xfId="0" applyFont="1" applyFill="1" applyBorder="1" applyAlignment="1">
      <alignment horizontal="center" wrapText="1"/>
    </xf>
    <xf numFmtId="1" fontId="4" fillId="6" borderId="1" xfId="0" applyNumberFormat="1" applyFont="1" applyFill="1" applyBorder="1" applyAlignment="1">
      <alignment horizontal="center" vertical="center" wrapText="1"/>
    </xf>
    <xf numFmtId="1" fontId="4" fillId="7" borderId="1" xfId="0" applyNumberFormat="1" applyFont="1" applyFill="1" applyBorder="1" applyAlignment="1">
      <alignment horizontal="center" vertical="center" wrapText="1"/>
    </xf>
    <xf numFmtId="0" fontId="0" fillId="0" borderId="0" xfId="0" applyFill="1" applyAlignment="1">
      <alignment/>
    </xf>
    <xf numFmtId="0" fontId="0" fillId="0" borderId="4" xfId="0" applyBorder="1" applyAlignment="1">
      <alignment horizontal="center"/>
    </xf>
    <xf numFmtId="0" fontId="0" fillId="0" borderId="1" xfId="0" applyBorder="1" applyAlignment="1">
      <alignment/>
    </xf>
    <xf numFmtId="0" fontId="0" fillId="5" borderId="1" xfId="0" applyFill="1" applyBorder="1" applyAlignment="1">
      <alignment vertical="center"/>
    </xf>
    <xf numFmtId="0" fontId="15" fillId="0" borderId="1" xfId="0" applyFont="1" applyBorder="1" applyAlignment="1">
      <alignment horizontal="center" wrapText="1"/>
    </xf>
    <xf numFmtId="2" fontId="13" fillId="5" borderId="1" xfId="0" applyNumberFormat="1" applyFont="1" applyFill="1" applyBorder="1" applyAlignment="1">
      <alignment horizontal="center" vertical="center"/>
    </xf>
    <xf numFmtId="0" fontId="4" fillId="6" borderId="1" xfId="0" applyFont="1" applyFill="1" applyBorder="1" applyAlignment="1">
      <alignment horizontal="center"/>
    </xf>
    <xf numFmtId="0" fontId="4" fillId="6" borderId="4" xfId="0" applyFont="1" applyFill="1" applyBorder="1" applyAlignment="1">
      <alignment horizontal="center" wrapText="1"/>
    </xf>
    <xf numFmtId="0" fontId="0" fillId="0" borderId="6" xfId="0" applyBorder="1" applyAlignment="1">
      <alignment horizontal="center"/>
    </xf>
    <xf numFmtId="0" fontId="4" fillId="0" borderId="1" xfId="0" applyFont="1" applyBorder="1" applyAlignment="1">
      <alignment horizontal="left" vertical="center"/>
    </xf>
    <xf numFmtId="0" fontId="0" fillId="0" borderId="1" xfId="0" applyBorder="1" applyAlignment="1">
      <alignment horizontal="center" vertical="center"/>
    </xf>
    <xf numFmtId="0" fontId="20" fillId="0" borderId="0" xfId="0" applyFont="1" applyAlignment="1">
      <alignment/>
    </xf>
    <xf numFmtId="0" fontId="20" fillId="0" borderId="1" xfId="0" applyFont="1" applyBorder="1" applyAlignment="1">
      <alignment wrapText="1"/>
    </xf>
    <xf numFmtId="0" fontId="20" fillId="0" borderId="1" xfId="0" applyFont="1" applyFill="1" applyBorder="1" applyAlignment="1">
      <alignment wrapText="1"/>
    </xf>
    <xf numFmtId="0" fontId="20" fillId="0" borderId="4" xfId="0" applyFont="1" applyBorder="1" applyAlignment="1">
      <alignment/>
    </xf>
    <xf numFmtId="184" fontId="20" fillId="0" borderId="1" xfId="0" applyNumberFormat="1" applyFont="1" applyBorder="1" applyAlignment="1">
      <alignment horizontal="center" wrapText="1"/>
    </xf>
    <xf numFmtId="0" fontId="20" fillId="0" borderId="1" xfId="0" applyFont="1" applyBorder="1" applyAlignment="1">
      <alignment/>
    </xf>
    <xf numFmtId="0" fontId="0" fillId="0" borderId="7" xfId="0" applyBorder="1" applyAlignment="1">
      <alignment/>
    </xf>
    <xf numFmtId="0" fontId="22" fillId="0" borderId="1" xfId="0" applyFont="1" applyFill="1" applyBorder="1" applyAlignment="1">
      <alignment wrapText="1"/>
    </xf>
    <xf numFmtId="0" fontId="0" fillId="0" borderId="8" xfId="0" applyBorder="1" applyAlignment="1">
      <alignment/>
    </xf>
    <xf numFmtId="0" fontId="0" fillId="0" borderId="1" xfId="0" applyBorder="1" applyAlignment="1">
      <alignment horizontal="center" vertical="center" wrapText="1"/>
    </xf>
    <xf numFmtId="0" fontId="0" fillId="0" borderId="9" xfId="0" applyBorder="1" applyAlignment="1">
      <alignment/>
    </xf>
    <xf numFmtId="0" fontId="20" fillId="0" borderId="0" xfId="0" applyFont="1" applyBorder="1" applyAlignment="1">
      <alignment/>
    </xf>
    <xf numFmtId="0" fontId="21" fillId="0" borderId="0" xfId="0" applyFont="1" applyBorder="1" applyAlignment="1">
      <alignment wrapText="1"/>
    </xf>
    <xf numFmtId="0" fontId="22" fillId="0" borderId="0" xfId="0" applyFont="1" applyBorder="1" applyAlignment="1">
      <alignment horizontal="center"/>
    </xf>
    <xf numFmtId="0" fontId="20" fillId="0" borderId="9" xfId="0" applyFont="1" applyBorder="1" applyAlignment="1">
      <alignment wrapText="1"/>
    </xf>
    <xf numFmtId="0" fontId="0" fillId="0" borderId="0" xfId="0" applyBorder="1" applyAlignment="1">
      <alignment wrapText="1"/>
    </xf>
    <xf numFmtId="0" fontId="20" fillId="0" borderId="0" xfId="0" applyFont="1" applyBorder="1" applyAlignment="1">
      <alignment wrapText="1"/>
    </xf>
    <xf numFmtId="0" fontId="20" fillId="0" borderId="9" xfId="0" applyFont="1" applyFill="1" applyBorder="1" applyAlignment="1">
      <alignment wrapText="1"/>
    </xf>
    <xf numFmtId="0" fontId="20" fillId="0" borderId="0" xfId="0" applyFont="1" applyFill="1" applyBorder="1" applyAlignment="1">
      <alignment wrapText="1"/>
    </xf>
    <xf numFmtId="0" fontId="20" fillId="0" borderId="0" xfId="0" applyFont="1" applyFill="1" applyBorder="1" applyAlignment="1">
      <alignment/>
    </xf>
    <xf numFmtId="0" fontId="20" fillId="0" borderId="4" xfId="0" applyNumberFormat="1" applyFont="1" applyBorder="1" applyAlignment="1">
      <alignment/>
    </xf>
    <xf numFmtId="184" fontId="0" fillId="0" borderId="1" xfId="0" applyNumberFormat="1" applyBorder="1" applyAlignment="1">
      <alignment/>
    </xf>
    <xf numFmtId="0" fontId="0" fillId="5" borderId="1" xfId="0" applyFill="1" applyBorder="1" applyAlignment="1">
      <alignment/>
    </xf>
    <xf numFmtId="0" fontId="20" fillId="0" borderId="10" xfId="0" applyFont="1" applyBorder="1" applyAlignment="1">
      <alignment horizontal="right"/>
    </xf>
    <xf numFmtId="0" fontId="22" fillId="0" borderId="1" xfId="0" applyFont="1" applyBorder="1" applyAlignment="1">
      <alignment wrapText="1"/>
    </xf>
    <xf numFmtId="0" fontId="20" fillId="0" borderId="11" xfId="0" applyFont="1" applyBorder="1" applyAlignment="1">
      <alignment wrapText="1"/>
    </xf>
    <xf numFmtId="0" fontId="0" fillId="0" borderId="1" xfId="0" applyBorder="1" applyAlignment="1">
      <alignment wrapText="1"/>
    </xf>
    <xf numFmtId="0" fontId="0" fillId="5" borderId="1" xfId="0" applyFill="1" applyBorder="1" applyAlignment="1">
      <alignment wrapText="1"/>
    </xf>
    <xf numFmtId="0" fontId="0" fillId="0" borderId="0" xfId="0" applyAlignment="1">
      <alignment wrapText="1"/>
    </xf>
    <xf numFmtId="0" fontId="20" fillId="0" borderId="10" xfId="0" applyFont="1" applyBorder="1" applyAlignment="1">
      <alignment horizontal="left" wrapText="1"/>
    </xf>
    <xf numFmtId="0" fontId="0" fillId="0" borderId="4" xfId="0" applyBorder="1" applyAlignment="1">
      <alignment wrapText="1"/>
    </xf>
    <xf numFmtId="199" fontId="0" fillId="0" borderId="1" xfId="0" applyNumberFormat="1" applyBorder="1" applyAlignment="1">
      <alignment horizontal="center" vertical="center"/>
    </xf>
    <xf numFmtId="1" fontId="20" fillId="6" borderId="12" xfId="0" applyNumberFormat="1" applyFont="1" applyFill="1" applyBorder="1" applyAlignment="1">
      <alignment horizontal="right"/>
    </xf>
    <xf numFmtId="1" fontId="0" fillId="6" borderId="12" xfId="0" applyNumberFormat="1" applyFill="1" applyBorder="1" applyAlignment="1">
      <alignment/>
    </xf>
    <xf numFmtId="1" fontId="20" fillId="6" borderId="1" xfId="0" applyNumberFormat="1" applyFont="1" applyFill="1" applyBorder="1" applyAlignment="1">
      <alignment horizontal="center" wrapText="1"/>
    </xf>
    <xf numFmtId="0" fontId="4" fillId="5" borderId="13" xfId="0" applyFont="1" applyFill="1" applyBorder="1" applyAlignment="1">
      <alignment horizontal="center" wrapText="1"/>
    </xf>
    <xf numFmtId="0" fontId="4" fillId="0" borderId="13" xfId="0" applyFont="1" applyBorder="1" applyAlignment="1">
      <alignment horizontal="center" wrapText="1"/>
    </xf>
    <xf numFmtId="0" fontId="4" fillId="7" borderId="13" xfId="0" applyFont="1" applyFill="1" applyBorder="1" applyAlignment="1">
      <alignment horizontal="center" wrapText="1"/>
    </xf>
    <xf numFmtId="0" fontId="4" fillId="6" borderId="13" xfId="0" applyFont="1" applyFill="1" applyBorder="1" applyAlignment="1">
      <alignment horizontal="center" wrapText="1"/>
    </xf>
    <xf numFmtId="0" fontId="0" fillId="0" borderId="10" xfId="0" applyBorder="1" applyAlignment="1">
      <alignment horizontal="center"/>
    </xf>
    <xf numFmtId="0" fontId="0" fillId="0" borderId="14" xfId="0" applyBorder="1" applyAlignment="1">
      <alignment horizontal="center"/>
    </xf>
    <xf numFmtId="0" fontId="15" fillId="0" borderId="1" xfId="0" applyFont="1" applyBorder="1" applyAlignment="1">
      <alignment horizontal="center"/>
    </xf>
    <xf numFmtId="0" fontId="13" fillId="0" borderId="0" xfId="0" applyFont="1" applyAlignment="1">
      <alignment horizontal="right"/>
    </xf>
    <xf numFmtId="0" fontId="3" fillId="0" borderId="0" xfId="0" applyFont="1" applyBorder="1" applyAlignment="1">
      <alignment vertical="center" wrapText="1"/>
    </xf>
    <xf numFmtId="0" fontId="0" fillId="0" borderId="0" xfId="0" applyAlignment="1">
      <alignment vertical="center" wrapText="1"/>
    </xf>
    <xf numFmtId="0" fontId="4" fillId="0" borderId="2" xfId="0" applyFont="1" applyBorder="1" applyAlignment="1">
      <alignment vertical="top" wrapText="1"/>
    </xf>
    <xf numFmtId="0" fontId="0" fillId="0" borderId="2" xfId="0" applyBorder="1" applyAlignment="1">
      <alignment vertical="top" wrapText="1"/>
    </xf>
    <xf numFmtId="0" fontId="4" fillId="0" borderId="4" xfId="0" applyFont="1" applyBorder="1" applyAlignment="1">
      <alignment/>
    </xf>
    <xf numFmtId="0" fontId="0" fillId="0" borderId="15" xfId="0" applyBorder="1" applyAlignment="1">
      <alignment/>
    </xf>
    <xf numFmtId="0" fontId="0" fillId="0" borderId="6" xfId="0" applyBorder="1" applyAlignment="1">
      <alignment/>
    </xf>
    <xf numFmtId="0" fontId="4" fillId="0" borderId="16" xfId="0" applyFont="1" applyBorder="1" applyAlignment="1">
      <alignment vertical="center" textRotation="90" wrapText="1"/>
    </xf>
    <xf numFmtId="0" fontId="4" fillId="0" borderId="7" xfId="0" applyFont="1" applyBorder="1" applyAlignment="1">
      <alignment vertical="center" textRotation="90" wrapText="1"/>
    </xf>
    <xf numFmtId="0" fontId="4" fillId="0" borderId="13" xfId="0" applyFont="1" applyBorder="1" applyAlignment="1">
      <alignment vertical="center" textRotation="90" wrapText="1"/>
    </xf>
    <xf numFmtId="0" fontId="4" fillId="0" borderId="4" xfId="0" applyFont="1" applyBorder="1" applyAlignment="1">
      <alignment horizontal="center" vertical="center" textRotation="90" wrapText="1"/>
    </xf>
    <xf numFmtId="0" fontId="0" fillId="0" borderId="6" xfId="0" applyBorder="1" applyAlignment="1">
      <alignment textRotation="90" wrapText="1"/>
    </xf>
    <xf numFmtId="0" fontId="0" fillId="0" borderId="2" xfId="0" applyFont="1" applyBorder="1" applyAlignment="1">
      <alignment vertical="top" wrapText="1"/>
    </xf>
    <xf numFmtId="0" fontId="0" fillId="0" borderId="2" xfId="0" applyFont="1" applyBorder="1" applyAlignment="1">
      <alignment vertical="top" wrapText="1"/>
    </xf>
    <xf numFmtId="0" fontId="3" fillId="0" borderId="0" xfId="0" applyFont="1" applyAlignment="1">
      <alignment horizontal="left"/>
    </xf>
    <xf numFmtId="0" fontId="13" fillId="4" borderId="1" xfId="0" applyFont="1" applyFill="1" applyBorder="1" applyAlignment="1">
      <alignment horizontal="left" vertical="center" wrapText="1"/>
    </xf>
    <xf numFmtId="0" fontId="4" fillId="0" borderId="1" xfId="0" applyFont="1" applyBorder="1" applyAlignment="1">
      <alignment horizontal="left" vertical="center"/>
    </xf>
    <xf numFmtId="190" fontId="13" fillId="5" borderId="1" xfId="0" applyNumberFormat="1" applyFont="1" applyFill="1" applyBorder="1" applyAlignment="1">
      <alignment horizontal="center" vertical="center"/>
    </xf>
    <xf numFmtId="0" fontId="0" fillId="0" borderId="4" xfId="0" applyBorder="1" applyAlignment="1">
      <alignment horizontal="center"/>
    </xf>
    <xf numFmtId="0" fontId="0" fillId="0" borderId="15" xfId="0" applyBorder="1" applyAlignment="1">
      <alignment horizontal="center"/>
    </xf>
    <xf numFmtId="0" fontId="0" fillId="0" borderId="6" xfId="0" applyBorder="1" applyAlignment="1">
      <alignment horizontal="center"/>
    </xf>
    <xf numFmtId="0" fontId="26" fillId="4" borderId="4" xfId="0" applyFont="1" applyFill="1" applyBorder="1" applyAlignment="1">
      <alignment horizontal="center" vertical="center"/>
    </xf>
    <xf numFmtId="0" fontId="0" fillId="0" borderId="15" xfId="0" applyFont="1" applyBorder="1" applyAlignment="1">
      <alignment horizontal="center"/>
    </xf>
    <xf numFmtId="0" fontId="0" fillId="0" borderId="6" xfId="0" applyFont="1" applyBorder="1" applyAlignment="1">
      <alignment horizontal="center"/>
    </xf>
    <xf numFmtId="0" fontId="18" fillId="0" borderId="4" xfId="0" applyFont="1" applyBorder="1" applyAlignment="1">
      <alignment horizontal="center"/>
    </xf>
    <xf numFmtId="0" fontId="18" fillId="0" borderId="15" xfId="0" applyFont="1" applyBorder="1" applyAlignment="1">
      <alignment horizontal="center"/>
    </xf>
    <xf numFmtId="0" fontId="18" fillId="0" borderId="6" xfId="0" applyFont="1" applyBorder="1" applyAlignment="1">
      <alignment horizontal="center"/>
    </xf>
    <xf numFmtId="0" fontId="23" fillId="0" borderId="16" xfId="0" applyFont="1" applyBorder="1" applyAlignment="1">
      <alignment horizontal="left" vertical="center" wrapText="1"/>
    </xf>
    <xf numFmtId="0" fontId="23" fillId="0" borderId="7" xfId="0" applyFont="1" applyBorder="1" applyAlignment="1">
      <alignment horizontal="left" vertical="center" wrapText="1"/>
    </xf>
    <xf numFmtId="0" fontId="23" fillId="0" borderId="13" xfId="0" applyFont="1" applyBorder="1" applyAlignment="1">
      <alignment horizontal="left" vertical="center" wrapText="1"/>
    </xf>
  </cellXfs>
  <cellStyles count="13">
    <cellStyle name="Normal" xfId="0"/>
    <cellStyle name="Grey" xfId="15"/>
    <cellStyle name="Input [yellow]" xfId="16"/>
    <cellStyle name="Normal - Style1" xfId="17"/>
    <cellStyle name="Normal_Capex" xfId="18"/>
    <cellStyle name="Percent [2]" xfId="19"/>
    <cellStyle name="Percent" xfId="20"/>
    <cellStyle name="Hyperlink" xfId="21"/>
    <cellStyle name="Comma [0]" xfId="22"/>
    <cellStyle name="Comma" xfId="23"/>
    <cellStyle name="Currency [0]" xfId="24"/>
    <cellStyle name="Currency"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52"/>
          <c:y val="0.1765"/>
          <c:w val="0.28975"/>
          <c:h val="0.3845"/>
        </c:manualLayout>
      </c:layout>
      <c:radarChart>
        <c:radarStyle val="marker"/>
        <c:varyColors val="0"/>
        <c:ser>
          <c:idx val="0"/>
          <c:order val="0"/>
          <c:tx>
            <c:strRef>
              <c:f>'重点化'!$B$13</c:f>
              <c:strCache>
                <c:ptCount val="1"/>
                <c:pt idx="0">
                  <c:v>現在の状態</c:v>
                </c:pt>
              </c:strCache>
            </c:strRef>
          </c:tx>
          <c:extLst>
            <c:ext xmlns:c14="http://schemas.microsoft.com/office/drawing/2007/8/2/chart" uri="{6F2FDCE9-48DA-4B69-8628-5D25D57E5C99}">
              <c14:invertSolidFillFmt>
                <c14:spPr>
                  <a:solidFill>
                    <a:srgbClr val="000000"/>
                  </a:solidFill>
                </c14:spPr>
              </c14:invertSolidFillFmt>
            </c:ext>
          </c:extLst>
          <c:cat>
            <c:strRef>
              <c:f>'重点化'!$A$14:$A$19</c:f>
              <c:strCache/>
            </c:strRef>
          </c:cat>
          <c:val>
            <c:numRef>
              <c:f>'重点化'!$B$14:$B$19</c:f>
              <c:numCache>
                <c:ptCount val="6"/>
                <c:pt idx="0">
                  <c:v>0</c:v>
                </c:pt>
                <c:pt idx="1">
                  <c:v>0</c:v>
                </c:pt>
                <c:pt idx="2">
                  <c:v>0</c:v>
                </c:pt>
                <c:pt idx="3">
                  <c:v>0</c:v>
                </c:pt>
                <c:pt idx="4">
                  <c:v>0</c:v>
                </c:pt>
                <c:pt idx="5">
                  <c:v>0</c:v>
                </c:pt>
              </c:numCache>
            </c:numRef>
          </c:val>
        </c:ser>
        <c:ser>
          <c:idx val="1"/>
          <c:order val="1"/>
          <c:tx>
            <c:strRef>
              <c:f>'重点化'!$E$13</c:f>
              <c:strCache>
                <c:ptCount val="1"/>
                <c:pt idx="0">
                  <c:v>予想される将来の状態</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'重点化'!$A$14:$A$19</c:f>
              <c:strCache/>
            </c:strRef>
          </c:cat>
          <c:val>
            <c:numRef>
              <c:f>'重点化'!$E$14:$E$19</c:f>
              <c:numCache>
                <c:ptCount val="6"/>
                <c:pt idx="0">
                  <c:v>0</c:v>
                </c:pt>
                <c:pt idx="1">
                  <c:v>0</c:v>
                </c:pt>
                <c:pt idx="2">
                  <c:v>0</c:v>
                </c:pt>
                <c:pt idx="3">
                  <c:v>0</c:v>
                </c:pt>
                <c:pt idx="4">
                  <c:v>0</c:v>
                </c:pt>
                <c:pt idx="5">
                  <c:v>0</c:v>
                </c:pt>
              </c:numCache>
            </c:numRef>
          </c:val>
        </c:ser>
        <c:axId val="52468175"/>
        <c:axId val="2451528"/>
      </c:radarChart>
      <c:catAx>
        <c:axId val="52468175"/>
        <c:scaling>
          <c:orientation val="minMax"/>
        </c:scaling>
        <c:axPos val="b"/>
        <c:majorGridlines/>
        <c:delete val="0"/>
        <c:numFmt formatCode="General" sourceLinked="1"/>
        <c:majorTickMark val="in"/>
        <c:minorTickMark val="none"/>
        <c:tickLblPos val="nextTo"/>
        <c:crossAx val="2451528"/>
        <c:crosses val="autoZero"/>
        <c:auto val="1"/>
        <c:lblOffset val="100"/>
        <c:noMultiLvlLbl val="0"/>
      </c:catAx>
      <c:valAx>
        <c:axId val="2451528"/>
        <c:scaling>
          <c:orientation val="minMax"/>
          <c:max val="5"/>
        </c:scaling>
        <c:axPos val="l"/>
        <c:majorGridlines/>
        <c:delete val="0"/>
        <c:numFmt formatCode="General" sourceLinked="1"/>
        <c:majorTickMark val="cross"/>
        <c:minorTickMark val="none"/>
        <c:tickLblPos val="none"/>
        <c:crossAx val="52468175"/>
        <c:crossesAt val="1"/>
        <c:crossBetween val="between"/>
        <c:dispUnits/>
        <c:majorUnit val="1"/>
        <c:minorUnit val="0.5"/>
      </c:valAx>
      <c:spPr>
        <a:noFill/>
        <a:ln>
          <a:noFill/>
        </a:ln>
      </c:spPr>
    </c:plotArea>
    <c:legend>
      <c:legendPos val="b"/>
      <c:layout>
        <c:manualLayout>
          <c:xMode val="edge"/>
          <c:yMode val="edge"/>
          <c:x val="0.35375"/>
          <c:y val="0.708"/>
        </c:manualLayout>
      </c:layout>
      <c:overlay val="0"/>
    </c:legend>
    <c:plotVisOnly val="1"/>
    <c:dispBlanksAs val="gap"/>
    <c:showDLblsOverMax val="0"/>
  </c:chart>
  <c:txPr>
    <a:bodyPr vert="horz" rot="0"/>
    <a:lstStyle/>
    <a:p>
      <a:pPr>
        <a:defRPr lang="en-US" cap="none" sz="147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20</xdr:row>
      <xdr:rowOff>133350</xdr:rowOff>
    </xdr:from>
    <xdr:to>
      <xdr:col>6</xdr:col>
      <xdr:colOff>9525</xdr:colOff>
      <xdr:row>44</xdr:row>
      <xdr:rowOff>19050</xdr:rowOff>
    </xdr:to>
    <xdr:graphicFrame>
      <xdr:nvGraphicFramePr>
        <xdr:cNvPr id="1" name="Chart 2"/>
        <xdr:cNvGraphicFramePr/>
      </xdr:nvGraphicFramePr>
      <xdr:xfrm>
        <a:off x="28575" y="5010150"/>
        <a:ext cx="6143625" cy="40005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1:J8"/>
  <sheetViews>
    <sheetView tabSelected="1" workbookViewId="0" topLeftCell="A1">
      <selection activeCell="J1" sqref="J1"/>
    </sheetView>
  </sheetViews>
  <sheetFormatPr defaultColWidth="9.00390625" defaultRowHeight="13.5"/>
  <cols>
    <col min="1" max="1" width="3.75390625" style="0" customWidth="1"/>
    <col min="2" max="2" width="4.00390625" style="8" customWidth="1"/>
    <col min="3" max="3" width="6.875" style="0" customWidth="1"/>
    <col min="4" max="8" width="23.625" style="0" customWidth="1"/>
    <col min="9" max="9" width="3.00390625" style="0" customWidth="1"/>
    <col min="10" max="10" width="14.375" style="0" bestFit="1" customWidth="1"/>
  </cols>
  <sheetData>
    <row r="1" spans="1:8" s="9" customFormat="1" ht="42.75" customHeight="1">
      <c r="A1" s="104" t="s">
        <v>622</v>
      </c>
      <c r="B1" s="105"/>
      <c r="C1" s="105"/>
      <c r="D1" s="105"/>
      <c r="E1" s="105"/>
      <c r="F1" s="105"/>
      <c r="G1" s="105"/>
      <c r="H1" s="105"/>
    </row>
    <row r="2" spans="1:10" s="11" customFormat="1" ht="19.5" customHeight="1">
      <c r="A2" s="108"/>
      <c r="B2" s="109"/>
      <c r="C2" s="110"/>
      <c r="D2" s="10" t="s">
        <v>493</v>
      </c>
      <c r="E2" s="10" t="s">
        <v>494</v>
      </c>
      <c r="F2" s="10" t="s">
        <v>495</v>
      </c>
      <c r="G2" s="10" t="s">
        <v>496</v>
      </c>
      <c r="H2" s="10" t="s">
        <v>497</v>
      </c>
      <c r="J2" s="24" t="s">
        <v>621</v>
      </c>
    </row>
    <row r="3" spans="1:10" s="11" customFormat="1" ht="129.75" customHeight="1">
      <c r="A3" s="111" t="s">
        <v>356</v>
      </c>
      <c r="B3" s="12" t="s">
        <v>357</v>
      </c>
      <c r="C3" s="1" t="s">
        <v>498</v>
      </c>
      <c r="D3" s="7" t="s">
        <v>609</v>
      </c>
      <c r="E3" s="7" t="s">
        <v>610</v>
      </c>
      <c r="F3" s="7" t="s">
        <v>611</v>
      </c>
      <c r="G3" s="3" t="s">
        <v>612</v>
      </c>
      <c r="H3" s="3" t="s">
        <v>613</v>
      </c>
      <c r="J3" s="25">
        <v>1</v>
      </c>
    </row>
    <row r="4" spans="1:10" s="11" customFormat="1" ht="120" customHeight="1">
      <c r="A4" s="112"/>
      <c r="B4" s="12" t="s">
        <v>358</v>
      </c>
      <c r="C4" s="5" t="s">
        <v>499</v>
      </c>
      <c r="D4" s="7" t="s">
        <v>547</v>
      </c>
      <c r="E4" s="6" t="s">
        <v>546</v>
      </c>
      <c r="F4" s="6" t="s">
        <v>545</v>
      </c>
      <c r="G4" s="6" t="s">
        <v>317</v>
      </c>
      <c r="H4" s="6" t="s">
        <v>614</v>
      </c>
      <c r="J4" s="25">
        <v>1</v>
      </c>
    </row>
    <row r="5" spans="1:10" s="11" customFormat="1" ht="120" customHeight="1">
      <c r="A5" s="113"/>
      <c r="B5" s="12" t="s">
        <v>359</v>
      </c>
      <c r="C5" s="1" t="s">
        <v>500</v>
      </c>
      <c r="D5" s="7" t="s">
        <v>548</v>
      </c>
      <c r="E5" s="7" t="s">
        <v>549</v>
      </c>
      <c r="F5" s="7" t="s">
        <v>550</v>
      </c>
      <c r="G5" s="7" t="s">
        <v>343</v>
      </c>
      <c r="H5" s="7" t="s">
        <v>342</v>
      </c>
      <c r="J5" s="25">
        <v>1</v>
      </c>
    </row>
    <row r="6" spans="1:10" s="11" customFormat="1" ht="120" customHeight="1">
      <c r="A6" s="114" t="s">
        <v>95</v>
      </c>
      <c r="B6" s="115"/>
      <c r="C6" s="1" t="s">
        <v>368</v>
      </c>
      <c r="D6" s="21" t="s">
        <v>200</v>
      </c>
      <c r="E6" s="22" t="s">
        <v>201</v>
      </c>
      <c r="F6" s="21" t="s">
        <v>202</v>
      </c>
      <c r="G6" s="23" t="s">
        <v>585</v>
      </c>
      <c r="H6" s="23" t="s">
        <v>586</v>
      </c>
      <c r="J6" s="25">
        <v>1</v>
      </c>
    </row>
    <row r="7" spans="1:10" s="11" customFormat="1" ht="13.5">
      <c r="A7" s="106" t="s">
        <v>65</v>
      </c>
      <c r="B7" s="107"/>
      <c r="C7" s="107"/>
      <c r="D7" s="107"/>
      <c r="E7" s="107"/>
      <c r="F7" s="107"/>
      <c r="G7" s="107"/>
      <c r="H7" s="107"/>
      <c r="J7" s="102">
        <f>(J3*J4*J5*J6)^(1/4)</f>
        <v>1</v>
      </c>
    </row>
    <row r="8" spans="1:10" ht="19.5" customHeight="1">
      <c r="A8" s="103" t="s">
        <v>69</v>
      </c>
      <c r="B8" s="103"/>
      <c r="C8" s="103"/>
      <c r="D8" s="103"/>
      <c r="E8" s="103"/>
      <c r="F8" s="103"/>
      <c r="G8" s="103"/>
      <c r="H8" s="103"/>
      <c r="I8" s="103"/>
      <c r="J8" s="102"/>
    </row>
  </sheetData>
  <mergeCells count="7">
    <mergeCell ref="J7:J8"/>
    <mergeCell ref="A8:I8"/>
    <mergeCell ref="A1:H1"/>
    <mergeCell ref="A7:H7"/>
    <mergeCell ref="A2:C2"/>
    <mergeCell ref="A3:A5"/>
    <mergeCell ref="A6:B6"/>
  </mergeCells>
  <printOptions/>
  <pageMargins left="0.5905511811023623" right="0.5905511811023623" top="0.3937007874015748" bottom="0.3937007874015748" header="0" footer="0"/>
  <pageSetup horizontalDpi="360" verticalDpi="360" orientation="landscape" paperSize="9" scale="89" r:id="rId1"/>
</worksheet>
</file>

<file path=xl/worksheets/sheet10.xml><?xml version="1.0" encoding="utf-8"?>
<worksheet xmlns="http://schemas.openxmlformats.org/spreadsheetml/2006/main" xmlns:r="http://schemas.openxmlformats.org/officeDocument/2006/relationships">
  <sheetPr codeName="Sheet2711111111"/>
  <dimension ref="A1:J8"/>
  <sheetViews>
    <sheetView workbookViewId="0" topLeftCell="A1">
      <selection activeCell="J2" sqref="J2"/>
    </sheetView>
  </sheetViews>
  <sheetFormatPr defaultColWidth="9.00390625" defaultRowHeight="13.5"/>
  <cols>
    <col min="1" max="1" width="3.375" style="0" customWidth="1"/>
    <col min="2" max="2" width="3.625" style="8" customWidth="1"/>
    <col min="3" max="3" width="6.625" style="0" customWidth="1"/>
    <col min="4" max="8" width="23.625" style="0" customWidth="1"/>
    <col min="9" max="9" width="3.00390625" style="0" customWidth="1"/>
  </cols>
  <sheetData>
    <row r="1" spans="1:8" s="9" customFormat="1" ht="42" customHeight="1">
      <c r="A1" s="104" t="s">
        <v>630</v>
      </c>
      <c r="B1" s="105"/>
      <c r="C1" s="105"/>
      <c r="D1" s="105"/>
      <c r="E1" s="105"/>
      <c r="F1" s="105"/>
      <c r="G1" s="105"/>
      <c r="H1" s="105"/>
    </row>
    <row r="2" spans="1:10" s="11" customFormat="1" ht="19.5" customHeight="1">
      <c r="A2" s="108"/>
      <c r="B2" s="109"/>
      <c r="C2" s="110"/>
      <c r="D2" s="10" t="s">
        <v>59</v>
      </c>
      <c r="E2" s="10" t="s">
        <v>512</v>
      </c>
      <c r="F2" s="10" t="s">
        <v>513</v>
      </c>
      <c r="G2" s="10" t="s">
        <v>514</v>
      </c>
      <c r="H2" s="10" t="s">
        <v>63</v>
      </c>
      <c r="J2" s="24" t="s">
        <v>621</v>
      </c>
    </row>
    <row r="3" spans="1:10" s="11" customFormat="1" ht="129.75" customHeight="1">
      <c r="A3" s="111" t="s">
        <v>356</v>
      </c>
      <c r="B3" s="12" t="s">
        <v>360</v>
      </c>
      <c r="C3" s="1" t="s">
        <v>302</v>
      </c>
      <c r="D3" s="7" t="s">
        <v>608</v>
      </c>
      <c r="E3" s="3" t="s">
        <v>303</v>
      </c>
      <c r="F3" s="3" t="s">
        <v>304</v>
      </c>
      <c r="G3" s="15" t="s">
        <v>177</v>
      </c>
      <c r="H3" s="17" t="s">
        <v>145</v>
      </c>
      <c r="J3" s="25">
        <v>1</v>
      </c>
    </row>
    <row r="4" spans="1:10" s="11" customFormat="1" ht="120" customHeight="1">
      <c r="A4" s="112"/>
      <c r="B4" s="12" t="s">
        <v>29</v>
      </c>
      <c r="C4" s="1" t="s">
        <v>507</v>
      </c>
      <c r="D4" s="7" t="s">
        <v>178</v>
      </c>
      <c r="E4" s="6" t="s">
        <v>362</v>
      </c>
      <c r="F4" s="6" t="s">
        <v>179</v>
      </c>
      <c r="G4" s="6" t="s">
        <v>181</v>
      </c>
      <c r="H4" s="16" t="s">
        <v>180</v>
      </c>
      <c r="J4" s="25">
        <v>1</v>
      </c>
    </row>
    <row r="5" spans="1:10" s="11" customFormat="1" ht="120" customHeight="1">
      <c r="A5" s="113"/>
      <c r="B5" s="12" t="s">
        <v>30</v>
      </c>
      <c r="C5" s="1" t="s">
        <v>508</v>
      </c>
      <c r="D5" s="18" t="s">
        <v>305</v>
      </c>
      <c r="E5" s="18" t="s">
        <v>8</v>
      </c>
      <c r="F5" s="7" t="s">
        <v>605</v>
      </c>
      <c r="G5" s="18" t="s">
        <v>182</v>
      </c>
      <c r="H5" s="1" t="s">
        <v>183</v>
      </c>
      <c r="J5" s="25">
        <v>1</v>
      </c>
    </row>
    <row r="6" spans="1:10" s="11" customFormat="1" ht="120" customHeight="1">
      <c r="A6" s="114" t="s">
        <v>95</v>
      </c>
      <c r="B6" s="115"/>
      <c r="C6" s="1" t="s">
        <v>560</v>
      </c>
      <c r="D6" s="7" t="s">
        <v>555</v>
      </c>
      <c r="E6" s="18" t="s">
        <v>556</v>
      </c>
      <c r="F6" s="18" t="s">
        <v>557</v>
      </c>
      <c r="G6" s="1" t="s">
        <v>558</v>
      </c>
      <c r="H6" s="1" t="s">
        <v>559</v>
      </c>
      <c r="J6" s="25">
        <v>1</v>
      </c>
    </row>
    <row r="7" spans="1:10" s="11" customFormat="1" ht="49.5" customHeight="1">
      <c r="A7" s="103" t="s">
        <v>107</v>
      </c>
      <c r="B7" s="103"/>
      <c r="C7" s="103"/>
      <c r="D7" s="103"/>
      <c r="E7" s="103"/>
      <c r="F7" s="103"/>
      <c r="G7" s="103"/>
      <c r="H7" s="103"/>
      <c r="I7" s="103"/>
      <c r="J7" s="25">
        <f>(J3*J4*J5*J6)^(1/4)</f>
        <v>1</v>
      </c>
    </row>
    <row r="8" spans="9:10" ht="17.25">
      <c r="I8" s="27"/>
      <c r="J8" s="26"/>
    </row>
  </sheetData>
  <mergeCells count="5">
    <mergeCell ref="A7:I7"/>
    <mergeCell ref="A1:H1"/>
    <mergeCell ref="A2:C2"/>
    <mergeCell ref="A3:A5"/>
    <mergeCell ref="A6:B6"/>
  </mergeCells>
  <printOptions/>
  <pageMargins left="0.5905511811023623" right="0.5905511811023623" top="0.3937007874015748" bottom="0.3937007874015748" header="0" footer="0"/>
  <pageSetup horizontalDpi="360" verticalDpi="360" orientation="landscape" paperSize="9" scale="94" r:id="rId1"/>
</worksheet>
</file>

<file path=xl/worksheets/sheet11.xml><?xml version="1.0" encoding="utf-8"?>
<worksheet xmlns="http://schemas.openxmlformats.org/spreadsheetml/2006/main" xmlns:r="http://schemas.openxmlformats.org/officeDocument/2006/relationships">
  <sheetPr codeName="Sheet271111111111111111"/>
  <dimension ref="A1:J8"/>
  <sheetViews>
    <sheetView workbookViewId="0" topLeftCell="A1">
      <selection activeCell="J2" sqref="J2"/>
    </sheetView>
  </sheetViews>
  <sheetFormatPr defaultColWidth="9.00390625" defaultRowHeight="13.5"/>
  <cols>
    <col min="1" max="1" width="3.375" style="0" customWidth="1"/>
    <col min="2" max="2" width="3.625" style="8" customWidth="1"/>
    <col min="3" max="3" width="6.625" style="0" customWidth="1"/>
    <col min="4" max="8" width="23.625" style="0" customWidth="1"/>
    <col min="9" max="9" width="3.00390625" style="0" customWidth="1"/>
  </cols>
  <sheetData>
    <row r="1" spans="1:8" s="9" customFormat="1" ht="42" customHeight="1">
      <c r="A1" s="104" t="s">
        <v>631</v>
      </c>
      <c r="B1" s="105"/>
      <c r="C1" s="105"/>
      <c r="D1" s="105"/>
      <c r="E1" s="105"/>
      <c r="F1" s="105"/>
      <c r="G1" s="105"/>
      <c r="H1" s="105"/>
    </row>
    <row r="2" spans="1:10" s="11" customFormat="1" ht="19.5" customHeight="1">
      <c r="A2" s="108"/>
      <c r="B2" s="109"/>
      <c r="C2" s="110"/>
      <c r="D2" s="10" t="s">
        <v>33</v>
      </c>
      <c r="E2" s="10" t="s">
        <v>34</v>
      </c>
      <c r="F2" s="10" t="s">
        <v>35</v>
      </c>
      <c r="G2" s="10" t="s">
        <v>36</v>
      </c>
      <c r="H2" s="10" t="s">
        <v>63</v>
      </c>
      <c r="J2" s="24" t="s">
        <v>621</v>
      </c>
    </row>
    <row r="3" spans="1:10" s="11" customFormat="1" ht="129.75" customHeight="1">
      <c r="A3" s="111" t="s">
        <v>356</v>
      </c>
      <c r="B3" s="12" t="s">
        <v>360</v>
      </c>
      <c r="C3" s="1" t="s">
        <v>515</v>
      </c>
      <c r="D3" s="7" t="s">
        <v>312</v>
      </c>
      <c r="E3" s="3" t="s">
        <v>313</v>
      </c>
      <c r="F3" s="3" t="s">
        <v>314</v>
      </c>
      <c r="G3" s="2" t="s">
        <v>369</v>
      </c>
      <c r="H3" s="2" t="s">
        <v>370</v>
      </c>
      <c r="J3" s="25">
        <v>1</v>
      </c>
    </row>
    <row r="4" spans="1:10" s="11" customFormat="1" ht="120" customHeight="1">
      <c r="A4" s="112"/>
      <c r="B4" s="12" t="s">
        <v>29</v>
      </c>
      <c r="C4" s="1" t="s">
        <v>516</v>
      </c>
      <c r="D4" s="18" t="s">
        <v>311</v>
      </c>
      <c r="E4" s="6" t="s">
        <v>372</v>
      </c>
      <c r="F4" s="6" t="s">
        <v>176</v>
      </c>
      <c r="G4" s="19" t="s">
        <v>551</v>
      </c>
      <c r="H4" s="5" t="s">
        <v>371</v>
      </c>
      <c r="J4" s="25">
        <v>1</v>
      </c>
    </row>
    <row r="5" spans="1:10" s="11" customFormat="1" ht="120" customHeight="1">
      <c r="A5" s="113"/>
      <c r="B5" s="12" t="s">
        <v>359</v>
      </c>
      <c r="C5" s="1" t="s">
        <v>517</v>
      </c>
      <c r="D5" s="7" t="s">
        <v>153</v>
      </c>
      <c r="E5" s="7" t="s">
        <v>152</v>
      </c>
      <c r="F5" s="7" t="s">
        <v>310</v>
      </c>
      <c r="G5" s="7" t="s">
        <v>154</v>
      </c>
      <c r="H5" s="14" t="s">
        <v>155</v>
      </c>
      <c r="J5" s="25">
        <v>1</v>
      </c>
    </row>
    <row r="6" spans="1:10" s="11" customFormat="1" ht="120" customHeight="1">
      <c r="A6" s="114" t="s">
        <v>96</v>
      </c>
      <c r="B6" s="115"/>
      <c r="C6" s="1" t="s">
        <v>25</v>
      </c>
      <c r="D6" s="7" t="s">
        <v>64</v>
      </c>
      <c r="E6" s="7" t="s">
        <v>327</v>
      </c>
      <c r="F6" s="7" t="s">
        <v>148</v>
      </c>
      <c r="G6" s="1" t="s">
        <v>149</v>
      </c>
      <c r="H6" s="1" t="s">
        <v>527</v>
      </c>
      <c r="J6" s="25">
        <v>1</v>
      </c>
    </row>
    <row r="7" spans="1:10" s="11" customFormat="1" ht="12.75" customHeight="1">
      <c r="A7" s="106" t="s">
        <v>28</v>
      </c>
      <c r="B7" s="116"/>
      <c r="C7" s="116"/>
      <c r="D7" s="116"/>
      <c r="E7" s="116"/>
      <c r="F7" s="116"/>
      <c r="G7" s="116"/>
      <c r="H7" s="116"/>
      <c r="J7" s="102">
        <f>(J3*J4*J5*J6)^(1/4)</f>
        <v>1</v>
      </c>
    </row>
    <row r="8" spans="1:10" ht="39.75" customHeight="1">
      <c r="A8" s="103" t="s">
        <v>108</v>
      </c>
      <c r="B8" s="103"/>
      <c r="C8" s="103"/>
      <c r="D8" s="103"/>
      <c r="E8" s="103"/>
      <c r="F8" s="103"/>
      <c r="G8" s="103"/>
      <c r="H8" s="103"/>
      <c r="I8" s="103"/>
      <c r="J8" s="102"/>
    </row>
  </sheetData>
  <mergeCells count="7">
    <mergeCell ref="J7:J8"/>
    <mergeCell ref="A1:H1"/>
    <mergeCell ref="A7:H7"/>
    <mergeCell ref="A2:C2"/>
    <mergeCell ref="A3:A5"/>
    <mergeCell ref="A6:B6"/>
    <mergeCell ref="A8:I8"/>
  </mergeCells>
  <printOptions/>
  <pageMargins left="0.5905511811023623" right="0.5905511811023623" top="0.3937007874015748" bottom="0.3937007874015748" header="0" footer="0"/>
  <pageSetup horizontalDpi="360" verticalDpi="360" orientation="landscape" paperSize="9" scale="94" r:id="rId1"/>
</worksheet>
</file>

<file path=xl/worksheets/sheet12.xml><?xml version="1.0" encoding="utf-8"?>
<worksheet xmlns="http://schemas.openxmlformats.org/spreadsheetml/2006/main" xmlns:r="http://schemas.openxmlformats.org/officeDocument/2006/relationships">
  <sheetPr codeName="Sheet271111111111111"/>
  <dimension ref="A1:J8"/>
  <sheetViews>
    <sheetView workbookViewId="0" topLeftCell="A1">
      <selection activeCell="J3" sqref="J3"/>
    </sheetView>
  </sheetViews>
  <sheetFormatPr defaultColWidth="9.00390625" defaultRowHeight="13.5"/>
  <cols>
    <col min="1" max="1" width="3.375" style="0" customWidth="1"/>
    <col min="2" max="2" width="3.625" style="8" customWidth="1"/>
    <col min="3" max="3" width="6.625" style="0" customWidth="1"/>
    <col min="4" max="8" width="23.625" style="0" customWidth="1"/>
    <col min="9" max="9" width="3.00390625" style="0" customWidth="1"/>
  </cols>
  <sheetData>
    <row r="1" spans="1:8" s="9" customFormat="1" ht="42" customHeight="1">
      <c r="A1" s="104" t="s">
        <v>632</v>
      </c>
      <c r="B1" s="105"/>
      <c r="C1" s="105"/>
      <c r="D1" s="105"/>
      <c r="E1" s="105"/>
      <c r="F1" s="105"/>
      <c r="G1" s="105"/>
      <c r="H1" s="105"/>
    </row>
    <row r="2" spans="1:10" s="11" customFormat="1" ht="19.5" customHeight="1">
      <c r="A2" s="108"/>
      <c r="B2" s="109"/>
      <c r="C2" s="110"/>
      <c r="D2" s="10" t="s">
        <v>32</v>
      </c>
      <c r="E2" s="10" t="s">
        <v>512</v>
      </c>
      <c r="F2" s="10" t="s">
        <v>513</v>
      </c>
      <c r="G2" s="10" t="s">
        <v>514</v>
      </c>
      <c r="H2" s="10" t="s">
        <v>63</v>
      </c>
      <c r="J2" s="24" t="s">
        <v>621</v>
      </c>
    </row>
    <row r="3" spans="1:10" s="11" customFormat="1" ht="129.75" customHeight="1">
      <c r="A3" s="111" t="s">
        <v>356</v>
      </c>
      <c r="B3" s="12" t="s">
        <v>360</v>
      </c>
      <c r="C3" s="1" t="s">
        <v>81</v>
      </c>
      <c r="D3" s="7" t="s">
        <v>82</v>
      </c>
      <c r="E3" s="7" t="s">
        <v>18</v>
      </c>
      <c r="F3" s="18" t="s">
        <v>318</v>
      </c>
      <c r="G3" s="1" t="s">
        <v>23</v>
      </c>
      <c r="H3" s="14" t="s">
        <v>19</v>
      </c>
      <c r="J3" s="25">
        <v>1</v>
      </c>
    </row>
    <row r="4" spans="1:10" s="11" customFormat="1" ht="120" customHeight="1">
      <c r="A4" s="112"/>
      <c r="B4" s="12" t="s">
        <v>29</v>
      </c>
      <c r="C4" s="1" t="s">
        <v>15</v>
      </c>
      <c r="D4" s="6" t="s">
        <v>87</v>
      </c>
      <c r="E4" s="20" t="s">
        <v>79</v>
      </c>
      <c r="F4" s="6" t="s">
        <v>80</v>
      </c>
      <c r="G4" s="5" t="s">
        <v>16</v>
      </c>
      <c r="H4" s="5" t="s">
        <v>17</v>
      </c>
      <c r="J4" s="25">
        <v>1</v>
      </c>
    </row>
    <row r="5" spans="1:10" s="11" customFormat="1" ht="120" customHeight="1">
      <c r="A5" s="113"/>
      <c r="B5" s="12" t="s">
        <v>359</v>
      </c>
      <c r="C5" s="5" t="s">
        <v>21</v>
      </c>
      <c r="D5" s="7" t="s">
        <v>20</v>
      </c>
      <c r="E5" s="7" t="s">
        <v>22</v>
      </c>
      <c r="F5" s="7" t="s">
        <v>320</v>
      </c>
      <c r="G5" s="1" t="s">
        <v>319</v>
      </c>
      <c r="H5" s="1" t="s">
        <v>526</v>
      </c>
      <c r="J5" s="25">
        <v>1</v>
      </c>
    </row>
    <row r="6" spans="1:10" s="11" customFormat="1" ht="120" customHeight="1">
      <c r="A6" s="114" t="s">
        <v>95</v>
      </c>
      <c r="B6" s="115"/>
      <c r="C6" s="1" t="s">
        <v>279</v>
      </c>
      <c r="D6" s="7" t="s">
        <v>280</v>
      </c>
      <c r="E6" s="18" t="s">
        <v>281</v>
      </c>
      <c r="F6" s="7" t="s">
        <v>282</v>
      </c>
      <c r="G6" s="1" t="s">
        <v>283</v>
      </c>
      <c r="H6" s="1" t="s">
        <v>284</v>
      </c>
      <c r="J6" s="25">
        <v>1</v>
      </c>
    </row>
    <row r="7" spans="1:10" s="11" customFormat="1" ht="12.75" customHeight="1">
      <c r="A7" s="106" t="s">
        <v>278</v>
      </c>
      <c r="B7" s="116"/>
      <c r="C7" s="116"/>
      <c r="D7" s="116"/>
      <c r="E7" s="116"/>
      <c r="F7" s="116"/>
      <c r="G7" s="116"/>
      <c r="H7" s="116"/>
      <c r="J7" s="102">
        <f>(J3*J4*J5*J6)^(1/4)</f>
        <v>1</v>
      </c>
    </row>
    <row r="8" spans="1:10" ht="24" customHeight="1">
      <c r="A8" s="103" t="s">
        <v>109</v>
      </c>
      <c r="B8" s="103"/>
      <c r="C8" s="103"/>
      <c r="D8" s="103"/>
      <c r="E8" s="103"/>
      <c r="F8" s="103"/>
      <c r="G8" s="103"/>
      <c r="H8" s="103"/>
      <c r="I8" s="103"/>
      <c r="J8" s="102"/>
    </row>
  </sheetData>
  <mergeCells count="7">
    <mergeCell ref="J7:J8"/>
    <mergeCell ref="A1:H1"/>
    <mergeCell ref="A7:H7"/>
    <mergeCell ref="A2:C2"/>
    <mergeCell ref="A3:A5"/>
    <mergeCell ref="A6:B6"/>
    <mergeCell ref="A8:I8"/>
  </mergeCells>
  <printOptions/>
  <pageMargins left="0.5905511811023623" right="0.5905511811023623" top="0.3937007874015748" bottom="0.3937007874015748" header="0" footer="0"/>
  <pageSetup horizontalDpi="360" verticalDpi="360" orientation="landscape" paperSize="9" scale="94" r:id="rId1"/>
</worksheet>
</file>

<file path=xl/worksheets/sheet13.xml><?xml version="1.0" encoding="utf-8"?>
<worksheet xmlns="http://schemas.openxmlformats.org/spreadsheetml/2006/main" xmlns:r="http://schemas.openxmlformats.org/officeDocument/2006/relationships">
  <sheetPr codeName="Sheet27111111111111111"/>
  <dimension ref="A1:J8"/>
  <sheetViews>
    <sheetView workbookViewId="0" topLeftCell="A1">
      <selection activeCell="G6" sqref="G6"/>
    </sheetView>
  </sheetViews>
  <sheetFormatPr defaultColWidth="9.00390625" defaultRowHeight="13.5"/>
  <cols>
    <col min="1" max="1" width="3.375" style="0" customWidth="1"/>
    <col min="2" max="2" width="3.625" style="8" customWidth="1"/>
    <col min="3" max="3" width="8.125" style="0" customWidth="1"/>
    <col min="4" max="8" width="23.625" style="0" customWidth="1"/>
    <col min="9" max="9" width="3.00390625" style="0" customWidth="1"/>
  </cols>
  <sheetData>
    <row r="1" spans="1:8" s="9" customFormat="1" ht="42" customHeight="1">
      <c r="A1" s="104" t="s">
        <v>633</v>
      </c>
      <c r="B1" s="105"/>
      <c r="C1" s="105"/>
      <c r="D1" s="105"/>
      <c r="E1" s="105"/>
      <c r="F1" s="105"/>
      <c r="G1" s="105"/>
      <c r="H1" s="105"/>
    </row>
    <row r="2" spans="1:10" s="11" customFormat="1" ht="19.5" customHeight="1">
      <c r="A2" s="108"/>
      <c r="B2" s="109"/>
      <c r="C2" s="110"/>
      <c r="D2" s="10" t="s">
        <v>32</v>
      </c>
      <c r="E2" s="10" t="s">
        <v>512</v>
      </c>
      <c r="F2" s="10" t="s">
        <v>513</v>
      </c>
      <c r="G2" s="10" t="s">
        <v>514</v>
      </c>
      <c r="H2" s="10" t="s">
        <v>63</v>
      </c>
      <c r="J2" s="24" t="s">
        <v>621</v>
      </c>
    </row>
    <row r="3" spans="1:10" s="11" customFormat="1" ht="129.75" customHeight="1">
      <c r="A3" s="111" t="s">
        <v>356</v>
      </c>
      <c r="B3" s="12" t="s">
        <v>360</v>
      </c>
      <c r="C3" s="1" t="s">
        <v>430</v>
      </c>
      <c r="D3" s="7" t="s">
        <v>617</v>
      </c>
      <c r="E3" s="18" t="s">
        <v>137</v>
      </c>
      <c r="F3" s="18" t="s">
        <v>138</v>
      </c>
      <c r="G3" s="14" t="s">
        <v>429</v>
      </c>
      <c r="H3" s="1" t="s">
        <v>139</v>
      </c>
      <c r="J3" s="25">
        <v>1</v>
      </c>
    </row>
    <row r="4" spans="1:10" s="11" customFormat="1" ht="120" customHeight="1">
      <c r="A4" s="112"/>
      <c r="B4" s="12" t="s">
        <v>29</v>
      </c>
      <c r="C4" s="1" t="s">
        <v>431</v>
      </c>
      <c r="D4" s="7" t="s">
        <v>434</v>
      </c>
      <c r="E4" s="7" t="s">
        <v>435</v>
      </c>
      <c r="F4" s="7" t="s">
        <v>436</v>
      </c>
      <c r="G4" s="1" t="s">
        <v>437</v>
      </c>
      <c r="H4" s="1" t="s">
        <v>438</v>
      </c>
      <c r="J4" s="25">
        <v>1</v>
      </c>
    </row>
    <row r="5" spans="1:10" s="11" customFormat="1" ht="120" customHeight="1">
      <c r="A5" s="113"/>
      <c r="B5" s="12" t="s">
        <v>359</v>
      </c>
      <c r="C5" s="5" t="s">
        <v>432</v>
      </c>
      <c r="D5" s="7" t="s">
        <v>439</v>
      </c>
      <c r="E5" s="18" t="s">
        <v>440</v>
      </c>
      <c r="F5" s="18" t="s">
        <v>441</v>
      </c>
      <c r="G5" s="14" t="s">
        <v>442</v>
      </c>
      <c r="H5" s="14" t="s">
        <v>523</v>
      </c>
      <c r="J5" s="25">
        <v>1</v>
      </c>
    </row>
    <row r="6" spans="1:10" s="11" customFormat="1" ht="120" customHeight="1">
      <c r="A6" s="114" t="s">
        <v>96</v>
      </c>
      <c r="B6" s="115"/>
      <c r="C6" s="1" t="s">
        <v>433</v>
      </c>
      <c r="D6" s="7" t="s">
        <v>412</v>
      </c>
      <c r="E6" s="7" t="s">
        <v>411</v>
      </c>
      <c r="F6" s="7" t="s">
        <v>462</v>
      </c>
      <c r="G6" s="1" t="s">
        <v>461</v>
      </c>
      <c r="H6" s="1" t="s">
        <v>460</v>
      </c>
      <c r="J6" s="25">
        <v>1</v>
      </c>
    </row>
    <row r="7" spans="1:10" s="11" customFormat="1" ht="12.75" customHeight="1">
      <c r="A7" s="106" t="s">
        <v>27</v>
      </c>
      <c r="B7" s="116"/>
      <c r="C7" s="116"/>
      <c r="D7" s="116"/>
      <c r="E7" s="116"/>
      <c r="F7" s="116"/>
      <c r="G7" s="116"/>
      <c r="H7" s="116"/>
      <c r="J7" s="102">
        <f>(J3*J4*J5*J6)^(1/4)</f>
        <v>1</v>
      </c>
    </row>
    <row r="8" spans="1:10" ht="25.5" customHeight="1">
      <c r="A8" s="103" t="s">
        <v>110</v>
      </c>
      <c r="B8" s="103"/>
      <c r="C8" s="103"/>
      <c r="D8" s="103"/>
      <c r="E8" s="103"/>
      <c r="F8" s="103"/>
      <c r="G8" s="103"/>
      <c r="H8" s="103"/>
      <c r="I8" s="103"/>
      <c r="J8" s="102"/>
    </row>
  </sheetData>
  <mergeCells count="7">
    <mergeCell ref="J7:J8"/>
    <mergeCell ref="A1:H1"/>
    <mergeCell ref="A7:H7"/>
    <mergeCell ref="A2:C2"/>
    <mergeCell ref="A3:A5"/>
    <mergeCell ref="A6:B6"/>
    <mergeCell ref="A8:I8"/>
  </mergeCells>
  <printOptions/>
  <pageMargins left="0.5905511811023623" right="0.5905511811023623" top="0.3937007874015748" bottom="0.3937007874015748" header="0" footer="0"/>
  <pageSetup horizontalDpi="360" verticalDpi="360" orientation="landscape" paperSize="9" scale="94" r:id="rId1"/>
</worksheet>
</file>

<file path=xl/worksheets/sheet14.xml><?xml version="1.0" encoding="utf-8"?>
<worksheet xmlns="http://schemas.openxmlformats.org/spreadsheetml/2006/main" xmlns:r="http://schemas.openxmlformats.org/officeDocument/2006/relationships">
  <sheetPr codeName="Sheet271111111111111111111"/>
  <dimension ref="A1:J8"/>
  <sheetViews>
    <sheetView workbookViewId="0" topLeftCell="A1">
      <selection activeCell="J2" sqref="J2"/>
    </sheetView>
  </sheetViews>
  <sheetFormatPr defaultColWidth="9.00390625" defaultRowHeight="13.5"/>
  <cols>
    <col min="1" max="1" width="3.375" style="0" customWidth="1"/>
    <col min="2" max="2" width="3.625" style="8" customWidth="1"/>
    <col min="3" max="3" width="6.625" style="0" customWidth="1"/>
    <col min="4" max="8" width="23.625" style="0" customWidth="1"/>
    <col min="9" max="9" width="3.00390625" style="0" customWidth="1"/>
  </cols>
  <sheetData>
    <row r="1" spans="1:8" s="9" customFormat="1" ht="42" customHeight="1">
      <c r="A1" s="104" t="s">
        <v>634</v>
      </c>
      <c r="B1" s="105"/>
      <c r="C1" s="105"/>
      <c r="D1" s="105"/>
      <c r="E1" s="105"/>
      <c r="F1" s="105"/>
      <c r="G1" s="105"/>
      <c r="H1" s="105"/>
    </row>
    <row r="2" spans="1:10" s="11" customFormat="1" ht="19.5" customHeight="1">
      <c r="A2" s="108"/>
      <c r="B2" s="109"/>
      <c r="C2" s="110"/>
      <c r="D2" s="10" t="s">
        <v>33</v>
      </c>
      <c r="E2" s="10" t="s">
        <v>34</v>
      </c>
      <c r="F2" s="10" t="s">
        <v>35</v>
      </c>
      <c r="G2" s="10" t="s">
        <v>36</v>
      </c>
      <c r="H2" s="10" t="s">
        <v>63</v>
      </c>
      <c r="J2" s="24" t="s">
        <v>621</v>
      </c>
    </row>
    <row r="3" spans="1:10" s="11" customFormat="1" ht="129.75" customHeight="1">
      <c r="A3" s="111" t="s">
        <v>356</v>
      </c>
      <c r="B3" s="12" t="s">
        <v>360</v>
      </c>
      <c r="C3" s="1" t="s">
        <v>324</v>
      </c>
      <c r="D3" s="7" t="s">
        <v>643</v>
      </c>
      <c r="E3" s="7" t="s">
        <v>644</v>
      </c>
      <c r="F3" s="7" t="s">
        <v>472</v>
      </c>
      <c r="G3" s="1" t="s">
        <v>363</v>
      </c>
      <c r="H3" s="1" t="s">
        <v>11</v>
      </c>
      <c r="J3" s="25">
        <v>1</v>
      </c>
    </row>
    <row r="4" spans="1:10" s="11" customFormat="1" ht="120" customHeight="1">
      <c r="A4" s="112"/>
      <c r="B4" s="12" t="s">
        <v>29</v>
      </c>
      <c r="C4" s="1" t="s">
        <v>325</v>
      </c>
      <c r="D4" s="6" t="s">
        <v>341</v>
      </c>
      <c r="E4" s="6" t="s">
        <v>473</v>
      </c>
      <c r="F4" s="6" t="s">
        <v>12</v>
      </c>
      <c r="G4" s="5" t="s">
        <v>607</v>
      </c>
      <c r="H4" s="16" t="s">
        <v>13</v>
      </c>
      <c r="J4" s="25">
        <v>1</v>
      </c>
    </row>
    <row r="5" spans="1:10" s="11" customFormat="1" ht="120" customHeight="1">
      <c r="A5" s="113"/>
      <c r="B5" s="12" t="s">
        <v>359</v>
      </c>
      <c r="C5" s="1" t="s">
        <v>326</v>
      </c>
      <c r="D5" s="7" t="s">
        <v>340</v>
      </c>
      <c r="E5" s="7" t="s">
        <v>14</v>
      </c>
      <c r="F5" s="7" t="s">
        <v>606</v>
      </c>
      <c r="G5" s="1" t="s">
        <v>338</v>
      </c>
      <c r="H5" s="1" t="s">
        <v>339</v>
      </c>
      <c r="J5" s="25">
        <v>1</v>
      </c>
    </row>
    <row r="6" spans="1:10" s="11" customFormat="1" ht="120" customHeight="1">
      <c r="A6" s="114" t="s">
        <v>96</v>
      </c>
      <c r="B6" s="115"/>
      <c r="C6" s="1" t="s">
        <v>26</v>
      </c>
      <c r="D6" s="7" t="s">
        <v>72</v>
      </c>
      <c r="E6" s="7" t="s">
        <v>470</v>
      </c>
      <c r="F6" s="7" t="s">
        <v>73</v>
      </c>
      <c r="G6" s="1" t="s">
        <v>469</v>
      </c>
      <c r="H6" s="1" t="s">
        <v>471</v>
      </c>
      <c r="J6" s="25">
        <v>1</v>
      </c>
    </row>
    <row r="7" spans="1:10" s="11" customFormat="1" ht="12.75" customHeight="1">
      <c r="A7" s="106" t="s">
        <v>485</v>
      </c>
      <c r="B7" s="116"/>
      <c r="C7" s="116"/>
      <c r="D7" s="116"/>
      <c r="E7" s="116"/>
      <c r="F7" s="116"/>
      <c r="G7" s="116"/>
      <c r="H7" s="116"/>
      <c r="J7" s="102">
        <f>(J3*J4*J5*J6)^(1/4)</f>
        <v>1</v>
      </c>
    </row>
    <row r="8" spans="1:10" ht="32.25" customHeight="1">
      <c r="A8" s="103" t="s">
        <v>111</v>
      </c>
      <c r="B8" s="103"/>
      <c r="C8" s="103"/>
      <c r="D8" s="103"/>
      <c r="E8" s="103"/>
      <c r="F8" s="103"/>
      <c r="G8" s="103"/>
      <c r="H8" s="103"/>
      <c r="I8" s="103"/>
      <c r="J8" s="102"/>
    </row>
  </sheetData>
  <mergeCells count="7">
    <mergeCell ref="J7:J8"/>
    <mergeCell ref="A1:H1"/>
    <mergeCell ref="A7:H7"/>
    <mergeCell ref="A2:C2"/>
    <mergeCell ref="A3:A5"/>
    <mergeCell ref="A6:B6"/>
    <mergeCell ref="A8:I8"/>
  </mergeCells>
  <printOptions/>
  <pageMargins left="0.5905511811023623" right="0.5905511811023623" top="0.3937007874015748" bottom="0.3937007874015748" header="0" footer="0"/>
  <pageSetup horizontalDpi="360" verticalDpi="360" orientation="landscape" paperSize="9" scale="94" r:id="rId1"/>
</worksheet>
</file>

<file path=xl/worksheets/sheet15.xml><?xml version="1.0" encoding="utf-8"?>
<worksheet xmlns="http://schemas.openxmlformats.org/spreadsheetml/2006/main" xmlns:r="http://schemas.openxmlformats.org/officeDocument/2006/relationships">
  <sheetPr codeName="Sheet2711111111111111111111"/>
  <dimension ref="A1:J8"/>
  <sheetViews>
    <sheetView workbookViewId="0" topLeftCell="A1">
      <selection activeCell="J2" sqref="J2"/>
    </sheetView>
  </sheetViews>
  <sheetFormatPr defaultColWidth="9.00390625" defaultRowHeight="13.5"/>
  <cols>
    <col min="1" max="1" width="3.375" style="0" customWidth="1"/>
    <col min="2" max="2" width="3.625" style="8" customWidth="1"/>
    <col min="3" max="3" width="6.625" style="0" customWidth="1"/>
    <col min="4" max="8" width="23.625" style="0" customWidth="1"/>
    <col min="9" max="9" width="3.00390625" style="0" customWidth="1"/>
  </cols>
  <sheetData>
    <row r="1" spans="1:8" s="9" customFormat="1" ht="42" customHeight="1">
      <c r="A1" s="104" t="s">
        <v>635</v>
      </c>
      <c r="B1" s="105"/>
      <c r="C1" s="105"/>
      <c r="D1" s="105"/>
      <c r="E1" s="105"/>
      <c r="F1" s="105"/>
      <c r="G1" s="105"/>
      <c r="H1" s="105"/>
    </row>
    <row r="2" spans="1:10" s="11" customFormat="1" ht="19.5" customHeight="1">
      <c r="A2" s="108"/>
      <c r="B2" s="109"/>
      <c r="C2" s="110"/>
      <c r="D2" s="10" t="s">
        <v>33</v>
      </c>
      <c r="E2" s="10" t="s">
        <v>34</v>
      </c>
      <c r="F2" s="10" t="s">
        <v>35</v>
      </c>
      <c r="G2" s="10" t="s">
        <v>36</v>
      </c>
      <c r="H2" s="10" t="s">
        <v>63</v>
      </c>
      <c r="J2" s="24" t="s">
        <v>621</v>
      </c>
    </row>
    <row r="3" spans="1:10" s="11" customFormat="1" ht="129.75" customHeight="1">
      <c r="A3" s="111" t="s">
        <v>356</v>
      </c>
      <c r="B3" s="12" t="s">
        <v>360</v>
      </c>
      <c r="C3" s="13" t="s">
        <v>169</v>
      </c>
      <c r="D3" s="7" t="s">
        <v>173</v>
      </c>
      <c r="E3" s="7" t="s">
        <v>172</v>
      </c>
      <c r="F3" s="18" t="s">
        <v>174</v>
      </c>
      <c r="G3" s="4" t="s">
        <v>175</v>
      </c>
      <c r="H3" s="15" t="s">
        <v>443</v>
      </c>
      <c r="J3" s="25">
        <v>1</v>
      </c>
    </row>
    <row r="4" spans="1:10" s="11" customFormat="1" ht="120" customHeight="1">
      <c r="A4" s="112"/>
      <c r="B4" s="12" t="s">
        <v>29</v>
      </c>
      <c r="C4" s="1" t="s">
        <v>170</v>
      </c>
      <c r="D4" s="6" t="s">
        <v>444</v>
      </c>
      <c r="E4" s="6" t="s">
        <v>445</v>
      </c>
      <c r="F4" s="6" t="s">
        <v>272</v>
      </c>
      <c r="G4" s="6" t="s">
        <v>273</v>
      </c>
      <c r="H4" s="16" t="s">
        <v>333</v>
      </c>
      <c r="J4" s="25">
        <v>1</v>
      </c>
    </row>
    <row r="5" spans="1:10" s="11" customFormat="1" ht="120" customHeight="1">
      <c r="A5" s="113"/>
      <c r="B5" s="12" t="s">
        <v>359</v>
      </c>
      <c r="C5" s="1" t="s">
        <v>171</v>
      </c>
      <c r="D5" s="7" t="s">
        <v>274</v>
      </c>
      <c r="E5" s="7" t="s">
        <v>276</v>
      </c>
      <c r="F5" s="7" t="s">
        <v>275</v>
      </c>
      <c r="G5" s="7" t="s">
        <v>277</v>
      </c>
      <c r="H5" s="1" t="s">
        <v>66</v>
      </c>
      <c r="J5" s="25">
        <v>1</v>
      </c>
    </row>
    <row r="6" spans="1:10" s="11" customFormat="1" ht="120" customHeight="1">
      <c r="A6" s="114" t="s">
        <v>96</v>
      </c>
      <c r="B6" s="115"/>
      <c r="C6" s="1" t="s">
        <v>67</v>
      </c>
      <c r="D6" s="7" t="s">
        <v>68</v>
      </c>
      <c r="E6" s="7" t="s">
        <v>448</v>
      </c>
      <c r="F6" s="7" t="s">
        <v>449</v>
      </c>
      <c r="G6" s="1" t="s">
        <v>451</v>
      </c>
      <c r="H6" s="1" t="s">
        <v>452</v>
      </c>
      <c r="J6" s="25">
        <v>1</v>
      </c>
    </row>
    <row r="7" spans="1:10" s="11" customFormat="1" ht="12.75" customHeight="1">
      <c r="A7" s="106" t="s">
        <v>486</v>
      </c>
      <c r="B7" s="116"/>
      <c r="C7" s="116"/>
      <c r="D7" s="116"/>
      <c r="E7" s="116"/>
      <c r="F7" s="116"/>
      <c r="G7" s="116"/>
      <c r="H7" s="116"/>
      <c r="J7" s="102">
        <f>(J3*J4*J5*J6)^(1/4)</f>
        <v>1</v>
      </c>
    </row>
    <row r="8" spans="1:10" ht="36" customHeight="1">
      <c r="A8" s="103" t="s">
        <v>112</v>
      </c>
      <c r="B8" s="103"/>
      <c r="C8" s="103"/>
      <c r="D8" s="103"/>
      <c r="E8" s="103"/>
      <c r="F8" s="103"/>
      <c r="G8" s="103"/>
      <c r="H8" s="103"/>
      <c r="I8" s="103"/>
      <c r="J8" s="102"/>
    </row>
  </sheetData>
  <mergeCells count="7">
    <mergeCell ref="J7:J8"/>
    <mergeCell ref="A1:H1"/>
    <mergeCell ref="A7:H7"/>
    <mergeCell ref="A2:C2"/>
    <mergeCell ref="A3:A5"/>
    <mergeCell ref="A6:B6"/>
    <mergeCell ref="A8:I8"/>
  </mergeCells>
  <printOptions/>
  <pageMargins left="0.5905511811023623" right="0.5905511811023623" top="0.3937007874015748" bottom="0.3937007874015748" header="0" footer="0"/>
  <pageSetup horizontalDpi="360" verticalDpi="360" orientation="landscape" paperSize="9" scale="94" r:id="rId1"/>
</worksheet>
</file>

<file path=xl/worksheets/sheet16.xml><?xml version="1.0" encoding="utf-8"?>
<worksheet xmlns="http://schemas.openxmlformats.org/spreadsheetml/2006/main" xmlns:r="http://schemas.openxmlformats.org/officeDocument/2006/relationships">
  <sheetPr codeName="Sheet27111111111111111111111"/>
  <dimension ref="A1:J8"/>
  <sheetViews>
    <sheetView workbookViewId="0" topLeftCell="A1">
      <selection activeCell="J7" sqref="J7"/>
    </sheetView>
  </sheetViews>
  <sheetFormatPr defaultColWidth="9.00390625" defaultRowHeight="13.5"/>
  <cols>
    <col min="1" max="1" width="3.375" style="0" customWidth="1"/>
    <col min="2" max="2" width="3.625" style="8" customWidth="1"/>
    <col min="3" max="3" width="6.625" style="0" customWidth="1"/>
    <col min="4" max="8" width="23.625" style="0" customWidth="1"/>
    <col min="9" max="9" width="3.00390625" style="0" customWidth="1"/>
  </cols>
  <sheetData>
    <row r="1" spans="1:8" s="9" customFormat="1" ht="42" customHeight="1">
      <c r="A1" s="104" t="s">
        <v>636</v>
      </c>
      <c r="B1" s="105"/>
      <c r="C1" s="105"/>
      <c r="D1" s="105"/>
      <c r="E1" s="105"/>
      <c r="F1" s="105"/>
      <c r="G1" s="105"/>
      <c r="H1" s="105"/>
    </row>
    <row r="2" spans="1:10" s="11" customFormat="1" ht="19.5" customHeight="1">
      <c r="A2" s="108"/>
      <c r="B2" s="109"/>
      <c r="C2" s="110"/>
      <c r="D2" s="10" t="s">
        <v>453</v>
      </c>
      <c r="E2" s="10" t="s">
        <v>454</v>
      </c>
      <c r="F2" s="10" t="s">
        <v>455</v>
      </c>
      <c r="G2" s="10" t="s">
        <v>456</v>
      </c>
      <c r="H2" s="10" t="s">
        <v>63</v>
      </c>
      <c r="J2" s="24" t="s">
        <v>621</v>
      </c>
    </row>
    <row r="3" spans="1:10" s="11" customFormat="1" ht="129.75" customHeight="1">
      <c r="A3" s="111" t="s">
        <v>356</v>
      </c>
      <c r="B3" s="12" t="s">
        <v>360</v>
      </c>
      <c r="C3" s="1" t="s">
        <v>306</v>
      </c>
      <c r="D3" s="1" t="s">
        <v>540</v>
      </c>
      <c r="E3" s="4" t="s">
        <v>539</v>
      </c>
      <c r="F3" s="15" t="s">
        <v>538</v>
      </c>
      <c r="G3" s="2" t="s">
        <v>541</v>
      </c>
      <c r="H3" s="2" t="s">
        <v>542</v>
      </c>
      <c r="J3" s="25">
        <v>1</v>
      </c>
    </row>
    <row r="4" spans="1:10" s="11" customFormat="1" ht="120" customHeight="1">
      <c r="A4" s="112"/>
      <c r="B4" s="12" t="s">
        <v>457</v>
      </c>
      <c r="C4" s="1" t="s">
        <v>307</v>
      </c>
      <c r="D4" s="1" t="s">
        <v>291</v>
      </c>
      <c r="E4" s="14" t="s">
        <v>309</v>
      </c>
      <c r="F4" s="5" t="s">
        <v>290</v>
      </c>
      <c r="G4" s="5" t="s">
        <v>151</v>
      </c>
      <c r="H4" s="5" t="s">
        <v>150</v>
      </c>
      <c r="J4" s="25">
        <v>1</v>
      </c>
    </row>
    <row r="5" spans="1:10" s="11" customFormat="1" ht="120" customHeight="1">
      <c r="A5" s="113"/>
      <c r="B5" s="12" t="s">
        <v>458</v>
      </c>
      <c r="C5" s="5" t="s">
        <v>308</v>
      </c>
      <c r="D5" s="1" t="s">
        <v>292</v>
      </c>
      <c r="E5" s="13" t="s">
        <v>293</v>
      </c>
      <c r="F5" s="1" t="s">
        <v>162</v>
      </c>
      <c r="G5" s="1" t="s">
        <v>163</v>
      </c>
      <c r="H5" s="1" t="s">
        <v>164</v>
      </c>
      <c r="J5" s="25">
        <v>1</v>
      </c>
    </row>
    <row r="6" spans="1:10" s="11" customFormat="1" ht="120" customHeight="1">
      <c r="A6" s="114" t="s">
        <v>459</v>
      </c>
      <c r="B6" s="115"/>
      <c r="C6" s="1" t="s">
        <v>524</v>
      </c>
      <c r="D6" s="1" t="s">
        <v>525</v>
      </c>
      <c r="E6" s="1" t="s">
        <v>168</v>
      </c>
      <c r="F6" s="1" t="s">
        <v>167</v>
      </c>
      <c r="G6" s="1" t="s">
        <v>166</v>
      </c>
      <c r="H6" s="1" t="s">
        <v>165</v>
      </c>
      <c r="J6" s="25">
        <v>1</v>
      </c>
    </row>
    <row r="7" spans="1:10" s="11" customFormat="1" ht="66" customHeight="1">
      <c r="A7" s="103" t="s">
        <v>113</v>
      </c>
      <c r="B7" s="103"/>
      <c r="C7" s="103"/>
      <c r="D7" s="103"/>
      <c r="E7" s="103"/>
      <c r="F7" s="103"/>
      <c r="G7" s="103"/>
      <c r="H7" s="103"/>
      <c r="I7" s="103"/>
      <c r="J7" s="25">
        <f>(J3*J4*J5*J6)^(1/4)</f>
        <v>1</v>
      </c>
    </row>
    <row r="8" spans="9:10" ht="17.25">
      <c r="I8" s="27"/>
      <c r="J8" s="26"/>
    </row>
  </sheetData>
  <mergeCells count="5">
    <mergeCell ref="A7:I7"/>
    <mergeCell ref="A1:H1"/>
    <mergeCell ref="A2:C2"/>
    <mergeCell ref="A3:A5"/>
    <mergeCell ref="A6:B6"/>
  </mergeCells>
  <printOptions/>
  <pageMargins left="0.5905511811023623" right="0.5905511811023623" top="0.3937007874015748" bottom="0.3937007874015748" header="0" footer="0"/>
  <pageSetup horizontalDpi="360" verticalDpi="360" orientation="landscape" paperSize="9" scale="94" r:id="rId1"/>
</worksheet>
</file>

<file path=xl/worksheets/sheet17.xml><?xml version="1.0" encoding="utf-8"?>
<worksheet xmlns="http://schemas.openxmlformats.org/spreadsheetml/2006/main" xmlns:r="http://schemas.openxmlformats.org/officeDocument/2006/relationships">
  <sheetPr codeName="Sheet1"/>
  <dimension ref="A1:G32"/>
  <sheetViews>
    <sheetView zoomScale="75" zoomScaleNormal="75" workbookViewId="0" topLeftCell="A1">
      <selection activeCell="D16" sqref="D16:D18"/>
    </sheetView>
  </sheetViews>
  <sheetFormatPr defaultColWidth="9.00390625" defaultRowHeight="13.5"/>
  <cols>
    <col min="1" max="1" width="35.75390625" style="0" customWidth="1"/>
    <col min="2" max="2" width="64.125" style="0" customWidth="1"/>
    <col min="3" max="3" width="18.875" style="0" customWidth="1"/>
    <col min="4" max="4" width="16.50390625" style="0" customWidth="1"/>
    <col min="5" max="5" width="29.00390625" style="0" bestFit="1" customWidth="1"/>
    <col min="6" max="6" width="10.00390625" style="0" bestFit="1" customWidth="1"/>
  </cols>
  <sheetData>
    <row r="1" spans="1:5" ht="17.25">
      <c r="A1" s="118"/>
      <c r="B1" s="118"/>
      <c r="C1" s="118"/>
      <c r="D1" s="118"/>
      <c r="E1" s="118"/>
    </row>
    <row r="2" spans="1:5" ht="38.25" customHeight="1">
      <c r="A2" s="54" t="s">
        <v>124</v>
      </c>
      <c r="B2" s="54" t="s">
        <v>131</v>
      </c>
      <c r="C2" s="54" t="s">
        <v>122</v>
      </c>
      <c r="D2" s="54" t="s">
        <v>123</v>
      </c>
      <c r="E2" s="25" t="s">
        <v>78</v>
      </c>
    </row>
    <row r="3" spans="1:5" ht="28.5" customHeight="1">
      <c r="A3" s="119" t="s">
        <v>125</v>
      </c>
      <c r="B3" s="38" t="s">
        <v>186</v>
      </c>
      <c r="C3" s="55">
        <f>'トップの参画'!$J$7</f>
        <v>1</v>
      </c>
      <c r="D3" s="121">
        <f>(C3+C4+C5)/3</f>
        <v>1</v>
      </c>
      <c r="E3" s="120" t="s">
        <v>127</v>
      </c>
    </row>
    <row r="4" spans="1:5" ht="28.5" customHeight="1">
      <c r="A4" s="119"/>
      <c r="B4" s="38" t="s">
        <v>114</v>
      </c>
      <c r="C4" s="55">
        <f>'方針管理'!$J$7</f>
        <v>1</v>
      </c>
      <c r="D4" s="121"/>
      <c r="E4" s="120"/>
    </row>
    <row r="5" spans="1:5" ht="28.5" customHeight="1">
      <c r="A5" s="119"/>
      <c r="B5" s="38" t="s">
        <v>115</v>
      </c>
      <c r="C5" s="55">
        <f>'組織運営'!$J$7</f>
        <v>1</v>
      </c>
      <c r="D5" s="121"/>
      <c r="E5" s="120"/>
    </row>
    <row r="6" spans="1:5" ht="28.5" customHeight="1">
      <c r="A6" s="119" t="s">
        <v>374</v>
      </c>
      <c r="B6" s="38" t="s">
        <v>187</v>
      </c>
      <c r="C6" s="55">
        <f>'品質保証'!$J$7</f>
        <v>1</v>
      </c>
      <c r="D6" s="121">
        <f>(C6+C7+C8)/3</f>
        <v>1</v>
      </c>
      <c r="E6" s="120" t="s">
        <v>128</v>
      </c>
    </row>
    <row r="7" spans="1:5" ht="28.5" customHeight="1">
      <c r="A7" s="119"/>
      <c r="B7" s="38" t="s">
        <v>188</v>
      </c>
      <c r="C7" s="55">
        <f>'製品開発'!$J$7</f>
        <v>1</v>
      </c>
      <c r="D7" s="121"/>
      <c r="E7" s="120"/>
    </row>
    <row r="8" spans="1:5" ht="28.5" customHeight="1">
      <c r="A8" s="119"/>
      <c r="B8" s="38" t="s">
        <v>189</v>
      </c>
      <c r="C8" s="55">
        <f>'顧客対応'!$J$7</f>
        <v>1</v>
      </c>
      <c r="D8" s="121"/>
      <c r="E8" s="120"/>
    </row>
    <row r="9" spans="1:5" ht="28.5" customHeight="1">
      <c r="A9" s="119" t="s">
        <v>375</v>
      </c>
      <c r="B9" s="38" t="s">
        <v>190</v>
      </c>
      <c r="C9" s="55">
        <f>'日常管理'!$J$7</f>
        <v>1</v>
      </c>
      <c r="D9" s="121">
        <f>(C9+C10+C11)/3</f>
        <v>1</v>
      </c>
      <c r="E9" s="120" t="s">
        <v>185</v>
      </c>
    </row>
    <row r="10" spans="1:5" ht="28.5" customHeight="1">
      <c r="A10" s="119"/>
      <c r="B10" s="38" t="s">
        <v>191</v>
      </c>
      <c r="C10" s="55">
        <f>'プロセス管理'!$J$7</f>
        <v>1</v>
      </c>
      <c r="D10" s="121"/>
      <c r="E10" s="120"/>
    </row>
    <row r="11" spans="1:5" ht="28.5" customHeight="1">
      <c r="A11" s="119"/>
      <c r="B11" s="38" t="s">
        <v>192</v>
      </c>
      <c r="C11" s="55">
        <f>'購買管理'!$J$7</f>
        <v>1</v>
      </c>
      <c r="D11" s="121"/>
      <c r="E11" s="120"/>
    </row>
    <row r="12" spans="1:5" ht="28.5" customHeight="1">
      <c r="A12" s="119" t="s">
        <v>373</v>
      </c>
      <c r="B12" s="38" t="s">
        <v>116</v>
      </c>
      <c r="C12" s="55">
        <f>'人材の育成'!$J$7</f>
        <v>1</v>
      </c>
      <c r="D12" s="121">
        <f>(C12+C13)/2</f>
        <v>1</v>
      </c>
      <c r="E12" s="120" t="s">
        <v>129</v>
      </c>
    </row>
    <row r="13" spans="1:5" ht="28.5" customHeight="1">
      <c r="A13" s="119"/>
      <c r="B13" s="38" t="s">
        <v>117</v>
      </c>
      <c r="C13" s="55">
        <f>'小集団活動'!$J$7</f>
        <v>1</v>
      </c>
      <c r="D13" s="121"/>
      <c r="E13" s="120"/>
    </row>
    <row r="14" spans="1:5" ht="28.5" customHeight="1">
      <c r="A14" s="119" t="s">
        <v>126</v>
      </c>
      <c r="B14" s="38" t="s">
        <v>193</v>
      </c>
      <c r="C14" s="55">
        <f>'情報'!$J$7</f>
        <v>1</v>
      </c>
      <c r="D14" s="121">
        <f>(C14+C15)/2</f>
        <v>1</v>
      </c>
      <c r="E14" s="120" t="s">
        <v>130</v>
      </c>
    </row>
    <row r="15" spans="1:5" ht="28.5" customHeight="1">
      <c r="A15" s="119"/>
      <c r="B15" s="38" t="s">
        <v>194</v>
      </c>
      <c r="C15" s="55">
        <f>'手法'!$J$7</f>
        <v>1</v>
      </c>
      <c r="D15" s="121"/>
      <c r="E15" s="120"/>
    </row>
    <row r="16" spans="1:5" ht="28.5" customHeight="1">
      <c r="A16" s="119" t="s">
        <v>468</v>
      </c>
      <c r="B16" s="38" t="s">
        <v>118</v>
      </c>
      <c r="C16" s="55">
        <f>'価値観・考え方'!$J$7</f>
        <v>1</v>
      </c>
      <c r="D16" s="121">
        <f>(C16+C17+C18)/3</f>
        <v>1</v>
      </c>
      <c r="E16" s="120" t="s">
        <v>132</v>
      </c>
    </row>
    <row r="17" spans="1:5" ht="34.5">
      <c r="A17" s="119"/>
      <c r="B17" s="38" t="s">
        <v>119</v>
      </c>
      <c r="C17" s="55">
        <f>'経営目的別管理'!$J$7</f>
        <v>1</v>
      </c>
      <c r="D17" s="121"/>
      <c r="E17" s="120"/>
    </row>
    <row r="18" spans="1:5" ht="28.5" customHeight="1">
      <c r="A18" s="119"/>
      <c r="B18" s="38" t="s">
        <v>120</v>
      </c>
      <c r="C18" s="55">
        <f>ＴＰＭ・ＩＳＯ!$J$7</f>
        <v>1</v>
      </c>
      <c r="D18" s="121"/>
      <c r="E18" s="120"/>
    </row>
    <row r="27" ht="13.5">
      <c r="D27" s="28"/>
    </row>
    <row r="28" spans="2:7" ht="13.5">
      <c r="B28" s="28"/>
      <c r="C28" s="28"/>
      <c r="D28" s="28"/>
      <c r="E28" s="28"/>
      <c r="F28" s="28"/>
      <c r="G28" s="28"/>
    </row>
    <row r="29" spans="2:4" ht="13.5">
      <c r="B29" s="28"/>
      <c r="C29" s="28"/>
      <c r="D29" s="28"/>
    </row>
    <row r="30" spans="2:4" ht="13.5">
      <c r="B30" s="28"/>
      <c r="C30" s="28"/>
      <c r="D30" s="28"/>
    </row>
    <row r="31" spans="2:4" ht="13.5">
      <c r="B31" s="28"/>
      <c r="C31" s="28"/>
      <c r="D31" s="28"/>
    </row>
    <row r="32" spans="2:4" ht="13.5">
      <c r="B32" s="28"/>
      <c r="C32" s="28"/>
      <c r="D32" s="28"/>
    </row>
  </sheetData>
  <mergeCells count="19">
    <mergeCell ref="D16:D18"/>
    <mergeCell ref="E16:E18"/>
    <mergeCell ref="E3:E5"/>
    <mergeCell ref="E6:E8"/>
    <mergeCell ref="E9:E11"/>
    <mergeCell ref="E12:E13"/>
    <mergeCell ref="A16:A18"/>
    <mergeCell ref="A3:A5"/>
    <mergeCell ref="A6:A8"/>
    <mergeCell ref="A9:A11"/>
    <mergeCell ref="A12:A13"/>
    <mergeCell ref="A1:E1"/>
    <mergeCell ref="A14:A15"/>
    <mergeCell ref="E14:E15"/>
    <mergeCell ref="D3:D5"/>
    <mergeCell ref="D6:D8"/>
    <mergeCell ref="D9:D11"/>
    <mergeCell ref="D12:D13"/>
    <mergeCell ref="D14:D15"/>
  </mergeCells>
  <printOptions/>
  <pageMargins left="0.75" right="0.75" top="1" bottom="1" header="0.512" footer="0.512"/>
  <pageSetup horizontalDpi="600" verticalDpi="600" orientation="landscape" paperSize="9" scale="93" r:id="rId1"/>
</worksheet>
</file>

<file path=xl/worksheets/sheet18.xml><?xml version="1.0" encoding="utf-8"?>
<worksheet xmlns="http://schemas.openxmlformats.org/spreadsheetml/2006/main" xmlns:r="http://schemas.openxmlformats.org/officeDocument/2006/relationships">
  <sheetPr codeName="パターン判定"/>
  <dimension ref="A2:L16"/>
  <sheetViews>
    <sheetView workbookViewId="0" topLeftCell="A1">
      <selection activeCell="J11" sqref="J11"/>
    </sheetView>
  </sheetViews>
  <sheetFormatPr defaultColWidth="9.00390625" defaultRowHeight="13.5"/>
  <cols>
    <col min="1" max="1" width="24.25390625" style="0" customWidth="1"/>
    <col min="2" max="5" width="10.75390625" style="0" customWidth="1"/>
    <col min="6" max="6" width="12.00390625" style="0" customWidth="1"/>
    <col min="7" max="7" width="11.875" style="0" customWidth="1"/>
    <col min="8" max="9" width="10.75390625" style="0" customWidth="1"/>
  </cols>
  <sheetData>
    <row r="2" spans="1:9" ht="18" customHeight="1">
      <c r="A2" s="51" t="s">
        <v>77</v>
      </c>
      <c r="B2" s="52" t="s">
        <v>75</v>
      </c>
      <c r="C2" s="122" t="s">
        <v>76</v>
      </c>
      <c r="D2" s="123"/>
      <c r="E2" s="123"/>
      <c r="F2" s="123"/>
      <c r="G2" s="123"/>
      <c r="H2" s="123"/>
      <c r="I2" s="124"/>
    </row>
    <row r="3" spans="1:9" ht="28.5">
      <c r="A3" s="37" t="s">
        <v>379</v>
      </c>
      <c r="B3" s="53">
        <f>0.4*'活動要素（大分類）'!$D$3+0.42*'活動要素（大分類）'!$D$6+0.45*'活動要素（大分類）'!$D$9+0.38*'活動要素（大分類）'!$D$12+0.36*'活動要素（大分類）'!$D$14+0.44*'活動要素（大分類）'!$D$16-7.67</f>
        <v>-5.220000000000001</v>
      </c>
      <c r="C3" s="59" t="s">
        <v>136</v>
      </c>
      <c r="D3" s="59"/>
      <c r="E3" s="59"/>
      <c r="F3" s="59"/>
      <c r="G3" s="59"/>
      <c r="H3" s="59"/>
      <c r="I3" s="59"/>
    </row>
    <row r="4" spans="1:9" ht="28.5">
      <c r="A4" s="37" t="s">
        <v>381</v>
      </c>
      <c r="B4" s="53">
        <f>-0.28*'活動要素（大分類）'!$D$3-0.11*'活動要素（大分類）'!$D$6-0.15*'活動要素（大分類）'!$D$9-0.47*'活動要素（大分類）'!$D$12+0.13*'活動要素（大分類）'!$D$14+0.81*'活動要素（大分類）'!$D$16+0.52</f>
        <v>0.45000000000000007</v>
      </c>
      <c r="C4" s="59" t="s">
        <v>377</v>
      </c>
      <c r="D4" s="59"/>
      <c r="E4" s="59"/>
      <c r="F4" s="59"/>
      <c r="G4" s="59"/>
      <c r="H4" s="59"/>
      <c r="I4" s="59"/>
    </row>
    <row r="5" spans="1:9" ht="28.5">
      <c r="A5" s="37" t="s">
        <v>380</v>
      </c>
      <c r="B5" s="53">
        <f>0.43*'活動要素（大分類）'!$D$3+0.16*'活動要素（大分類）'!$D$6+0.37*'活動要素（大分類）'!$D$9-0.78*'活動要素（大分類）'!$D$12-0.05*'活動要素（大分類）'!$D$14-0.21*'活動要素（大分類）'!$D$16+0.058</f>
        <v>-0.02200000000000004</v>
      </c>
      <c r="C5" s="59" t="s">
        <v>378</v>
      </c>
      <c r="D5" s="59"/>
      <c r="E5" s="59"/>
      <c r="F5" s="59"/>
      <c r="G5" s="59"/>
      <c r="H5" s="59"/>
      <c r="I5" s="59"/>
    </row>
    <row r="6" spans="1:9" ht="45" customHeight="1">
      <c r="A6" s="39" t="s">
        <v>195</v>
      </c>
      <c r="B6" s="53" t="s">
        <v>376</v>
      </c>
      <c r="C6" s="125" t="s">
        <v>270</v>
      </c>
      <c r="D6" s="126"/>
      <c r="E6" s="126"/>
      <c r="F6" s="126"/>
      <c r="G6" s="126"/>
      <c r="H6" s="126"/>
      <c r="I6" s="127"/>
    </row>
    <row r="7" ht="13.5">
      <c r="B7" t="s">
        <v>271</v>
      </c>
    </row>
    <row r="8" spans="1:8" ht="17.25">
      <c r="A8" s="128" t="s">
        <v>618</v>
      </c>
      <c r="B8" s="129"/>
      <c r="C8" s="129"/>
      <c r="D8" s="129"/>
      <c r="E8" s="129"/>
      <c r="F8" s="129"/>
      <c r="G8" s="129"/>
      <c r="H8" s="130"/>
    </row>
    <row r="9" spans="1:8" ht="13.5">
      <c r="A9" s="56" t="s">
        <v>618</v>
      </c>
      <c r="B9" s="47" t="s">
        <v>376</v>
      </c>
      <c r="C9" s="47" t="s">
        <v>382</v>
      </c>
      <c r="D9" s="47" t="s">
        <v>383</v>
      </c>
      <c r="E9" s="47" t="s">
        <v>384</v>
      </c>
      <c r="F9" s="47" t="s">
        <v>385</v>
      </c>
      <c r="G9" s="47" t="s">
        <v>386</v>
      </c>
      <c r="H9" s="47" t="s">
        <v>387</v>
      </c>
    </row>
    <row r="10" spans="1:8" ht="14.25">
      <c r="A10" s="37" t="s">
        <v>133</v>
      </c>
      <c r="B10" s="29" t="s">
        <v>394</v>
      </c>
      <c r="C10" s="29" t="s">
        <v>399</v>
      </c>
      <c r="D10" s="29" t="s">
        <v>399</v>
      </c>
      <c r="E10" s="30" t="s">
        <v>398</v>
      </c>
      <c r="F10" s="30" t="s">
        <v>398</v>
      </c>
      <c r="G10" s="30" t="s">
        <v>397</v>
      </c>
      <c r="H10" s="30" t="s">
        <v>397</v>
      </c>
    </row>
    <row r="11" spans="1:12" ht="14.25">
      <c r="A11" s="37" t="s">
        <v>134</v>
      </c>
      <c r="B11" s="31"/>
      <c r="C11" s="32" t="s">
        <v>620</v>
      </c>
      <c r="D11" s="32" t="s">
        <v>620</v>
      </c>
      <c r="E11" s="32" t="s">
        <v>619</v>
      </c>
      <c r="F11" s="32" t="s">
        <v>619</v>
      </c>
      <c r="G11" s="32" t="s">
        <v>620</v>
      </c>
      <c r="H11" s="32" t="s">
        <v>620</v>
      </c>
      <c r="L11" s="40"/>
    </row>
    <row r="12" spans="1:12" ht="14.25">
      <c r="A12" s="37" t="s">
        <v>135</v>
      </c>
      <c r="B12" s="31"/>
      <c r="C12" s="32" t="s">
        <v>620</v>
      </c>
      <c r="D12" s="32" t="s">
        <v>619</v>
      </c>
      <c r="E12" s="32" t="s">
        <v>620</v>
      </c>
      <c r="F12" s="32" t="s">
        <v>619</v>
      </c>
      <c r="G12" s="32" t="s">
        <v>620</v>
      </c>
      <c r="H12" s="32" t="s">
        <v>619</v>
      </c>
      <c r="L12" s="40"/>
    </row>
    <row r="13" spans="1:9" ht="15.75" customHeight="1">
      <c r="A13" s="56" t="s">
        <v>618</v>
      </c>
      <c r="B13" s="47" t="s">
        <v>388</v>
      </c>
      <c r="C13" s="47" t="s">
        <v>389</v>
      </c>
      <c r="D13" s="47" t="s">
        <v>390</v>
      </c>
      <c r="E13" s="47" t="s">
        <v>391</v>
      </c>
      <c r="F13" s="47" t="s">
        <v>74</v>
      </c>
      <c r="G13" s="57" t="s">
        <v>392</v>
      </c>
      <c r="H13" s="47"/>
      <c r="I13" s="43"/>
    </row>
    <row r="14" spans="1:9" ht="14.25">
      <c r="A14" s="37" t="s">
        <v>133</v>
      </c>
      <c r="B14" s="30" t="s">
        <v>397</v>
      </c>
      <c r="C14" s="30" t="s">
        <v>397</v>
      </c>
      <c r="D14" s="30" t="s">
        <v>396</v>
      </c>
      <c r="E14" s="30" t="s">
        <v>396</v>
      </c>
      <c r="F14" s="30" t="s">
        <v>395</v>
      </c>
      <c r="G14" s="41" t="s">
        <v>393</v>
      </c>
      <c r="H14" s="30"/>
      <c r="I14" s="44"/>
    </row>
    <row r="15" spans="1:9" ht="14.25">
      <c r="A15" s="37" t="s">
        <v>134</v>
      </c>
      <c r="B15" s="32" t="s">
        <v>619</v>
      </c>
      <c r="C15" s="32" t="s">
        <v>619</v>
      </c>
      <c r="D15" s="31"/>
      <c r="E15" s="31"/>
      <c r="F15" s="31"/>
      <c r="G15" s="42"/>
      <c r="H15" s="32"/>
      <c r="I15" s="44"/>
    </row>
    <row r="16" spans="1:9" ht="14.25">
      <c r="A16" s="37" t="s">
        <v>135</v>
      </c>
      <c r="B16" s="32" t="s">
        <v>620</v>
      </c>
      <c r="C16" s="32" t="s">
        <v>619</v>
      </c>
      <c r="D16" s="32" t="s">
        <v>620</v>
      </c>
      <c r="E16" s="32" t="s">
        <v>619</v>
      </c>
      <c r="F16" s="31"/>
      <c r="G16" s="31"/>
      <c r="H16" s="32"/>
      <c r="I16" s="44"/>
    </row>
  </sheetData>
  <mergeCells count="3">
    <mergeCell ref="C2:I2"/>
    <mergeCell ref="C6:I6"/>
    <mergeCell ref="A8:H8"/>
  </mergeCells>
  <printOptions/>
  <pageMargins left="0.75" right="0.75" top="1" bottom="1" header="0.512" footer="0.512"/>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codeName="Sheet6"/>
  <dimension ref="A2:N20"/>
  <sheetViews>
    <sheetView workbookViewId="0" topLeftCell="A1">
      <selection activeCell="A1" sqref="A1"/>
    </sheetView>
  </sheetViews>
  <sheetFormatPr defaultColWidth="9.00390625" defaultRowHeight="13.5"/>
  <cols>
    <col min="1" max="1" width="17.75390625" style="0" customWidth="1"/>
    <col min="2" max="14" width="12.625" style="0" customWidth="1"/>
  </cols>
  <sheetData>
    <row r="2" spans="1:14" ht="13.5">
      <c r="A2" s="122" t="s">
        <v>268</v>
      </c>
      <c r="B2" s="123"/>
      <c r="C2" s="123"/>
      <c r="D2" s="123"/>
      <c r="E2" s="123"/>
      <c r="F2" s="123"/>
      <c r="G2" s="123"/>
      <c r="H2" s="123"/>
      <c r="I2" s="123"/>
      <c r="J2" s="123"/>
      <c r="K2" s="123"/>
      <c r="L2" s="123"/>
      <c r="M2" s="123"/>
      <c r="N2" s="124"/>
    </row>
    <row r="3" spans="1:14" ht="19.5" customHeight="1">
      <c r="A3" s="11" t="s">
        <v>267</v>
      </c>
      <c r="B3" s="96" t="s">
        <v>400</v>
      </c>
      <c r="C3" s="97" t="s">
        <v>401</v>
      </c>
      <c r="D3" s="96" t="s">
        <v>402</v>
      </c>
      <c r="E3" s="97" t="s">
        <v>403</v>
      </c>
      <c r="F3" s="96" t="s">
        <v>404</v>
      </c>
      <c r="G3" s="98" t="s">
        <v>405</v>
      </c>
      <c r="H3" s="99" t="s">
        <v>406</v>
      </c>
      <c r="I3" s="99" t="s">
        <v>407</v>
      </c>
      <c r="J3" s="97" t="s">
        <v>408</v>
      </c>
      <c r="K3" s="98" t="s">
        <v>409</v>
      </c>
      <c r="L3" s="98" t="s">
        <v>410</v>
      </c>
      <c r="M3" s="98" t="s">
        <v>74</v>
      </c>
      <c r="N3" s="97" t="s">
        <v>392</v>
      </c>
    </row>
    <row r="4" spans="1:14" ht="24.75" customHeight="1">
      <c r="A4" s="35" t="s">
        <v>464</v>
      </c>
      <c r="B4" s="45">
        <v>2</v>
      </c>
      <c r="C4" s="33">
        <v>2</v>
      </c>
      <c r="D4" s="46">
        <v>2</v>
      </c>
      <c r="E4" s="36">
        <v>2</v>
      </c>
      <c r="F4" s="45">
        <v>2</v>
      </c>
      <c r="G4" s="49">
        <v>0</v>
      </c>
      <c r="H4" s="48">
        <v>0</v>
      </c>
      <c r="I4" s="48">
        <v>0</v>
      </c>
      <c r="J4" s="36">
        <v>0</v>
      </c>
      <c r="K4" s="49">
        <v>0</v>
      </c>
      <c r="L4" s="49">
        <v>0</v>
      </c>
      <c r="M4" s="49">
        <v>0</v>
      </c>
      <c r="N4" s="34"/>
    </row>
    <row r="5" spans="1:14" ht="24.75" customHeight="1">
      <c r="A5" s="35" t="s">
        <v>465</v>
      </c>
      <c r="B5" s="45">
        <v>2</v>
      </c>
      <c r="C5" s="33">
        <v>2</v>
      </c>
      <c r="D5" s="46">
        <v>2</v>
      </c>
      <c r="E5" s="36">
        <v>2</v>
      </c>
      <c r="F5" s="45">
        <v>2</v>
      </c>
      <c r="G5" s="49">
        <v>2</v>
      </c>
      <c r="H5" s="48">
        <v>2</v>
      </c>
      <c r="I5" s="48">
        <v>2</v>
      </c>
      <c r="J5" s="36">
        <v>2</v>
      </c>
      <c r="K5" s="49">
        <v>2</v>
      </c>
      <c r="L5" s="49">
        <v>2</v>
      </c>
      <c r="M5" s="49">
        <v>2</v>
      </c>
      <c r="N5" s="34"/>
    </row>
    <row r="6" spans="1:14" ht="24.75" customHeight="1">
      <c r="A6" s="35" t="s">
        <v>463</v>
      </c>
      <c r="B6" s="45">
        <v>1</v>
      </c>
      <c r="C6" s="33">
        <v>1</v>
      </c>
      <c r="D6" s="46">
        <v>1</v>
      </c>
      <c r="E6" s="36">
        <v>0</v>
      </c>
      <c r="F6" s="45">
        <v>1</v>
      </c>
      <c r="G6" s="49">
        <v>1</v>
      </c>
      <c r="H6" s="48">
        <v>2</v>
      </c>
      <c r="I6" s="48">
        <v>2</v>
      </c>
      <c r="J6" s="36">
        <v>2</v>
      </c>
      <c r="K6" s="49">
        <v>1</v>
      </c>
      <c r="L6" s="49">
        <v>1</v>
      </c>
      <c r="M6" s="49">
        <v>1</v>
      </c>
      <c r="N6" s="34"/>
    </row>
    <row r="7" spans="1:14" ht="24.75" customHeight="1">
      <c r="A7" s="35" t="s">
        <v>466</v>
      </c>
      <c r="B7" s="45">
        <v>2</v>
      </c>
      <c r="C7" s="33">
        <v>0</v>
      </c>
      <c r="D7" s="46">
        <v>2</v>
      </c>
      <c r="E7" s="36">
        <v>1</v>
      </c>
      <c r="F7" s="45">
        <v>2</v>
      </c>
      <c r="G7" s="49">
        <v>0</v>
      </c>
      <c r="H7" s="48">
        <v>0</v>
      </c>
      <c r="I7" s="48">
        <v>0</v>
      </c>
      <c r="J7" s="36">
        <v>1</v>
      </c>
      <c r="K7" s="49">
        <v>0</v>
      </c>
      <c r="L7" s="49">
        <v>0</v>
      </c>
      <c r="M7" s="49">
        <v>0</v>
      </c>
      <c r="N7" s="34"/>
    </row>
    <row r="8" spans="1:14" ht="24.75" customHeight="1">
      <c r="A8" s="35" t="s">
        <v>266</v>
      </c>
      <c r="B8" s="45">
        <v>0</v>
      </c>
      <c r="C8" s="33">
        <v>0</v>
      </c>
      <c r="D8" s="46">
        <v>0</v>
      </c>
      <c r="E8" s="36">
        <v>0</v>
      </c>
      <c r="F8" s="45">
        <v>0</v>
      </c>
      <c r="G8" s="49">
        <v>2</v>
      </c>
      <c r="H8" s="48">
        <v>1</v>
      </c>
      <c r="I8" s="48">
        <v>1</v>
      </c>
      <c r="J8" s="36">
        <v>0</v>
      </c>
      <c r="K8" s="49">
        <v>2</v>
      </c>
      <c r="L8" s="49">
        <v>2</v>
      </c>
      <c r="M8" s="49">
        <v>2</v>
      </c>
      <c r="N8" s="34"/>
    </row>
    <row r="9" spans="1:14" ht="24.75" customHeight="1">
      <c r="A9" s="35" t="s">
        <v>467</v>
      </c>
      <c r="B9" s="45">
        <v>0</v>
      </c>
      <c r="C9" s="33">
        <v>2</v>
      </c>
      <c r="D9" s="46">
        <v>0</v>
      </c>
      <c r="E9" s="36">
        <v>2</v>
      </c>
      <c r="F9" s="45">
        <v>0</v>
      </c>
      <c r="G9" s="49">
        <v>2</v>
      </c>
      <c r="H9" s="48">
        <v>2</v>
      </c>
      <c r="I9" s="48">
        <v>2</v>
      </c>
      <c r="J9" s="36">
        <v>2</v>
      </c>
      <c r="K9" s="49">
        <v>2</v>
      </c>
      <c r="L9" s="49">
        <v>2</v>
      </c>
      <c r="M9" s="49">
        <v>2</v>
      </c>
      <c r="N9" s="34"/>
    </row>
    <row r="13" spans="1:6" ht="27">
      <c r="A13" s="60" t="s">
        <v>131</v>
      </c>
      <c r="B13" s="70" t="s">
        <v>75</v>
      </c>
      <c r="C13" s="70" t="s">
        <v>577</v>
      </c>
      <c r="D13" s="60" t="s">
        <v>580</v>
      </c>
      <c r="E13" s="70" t="s">
        <v>578</v>
      </c>
      <c r="F13" s="131" t="s">
        <v>269</v>
      </c>
    </row>
    <row r="14" spans="1:6" ht="27">
      <c r="A14" s="35" t="s">
        <v>572</v>
      </c>
      <c r="B14" s="92">
        <f>'活動要素（大分類）'!$D$3</f>
        <v>1</v>
      </c>
      <c r="C14" s="60">
        <v>2</v>
      </c>
      <c r="D14" s="60">
        <f>'重点化の効果計算'!D2</f>
        <v>2.045</v>
      </c>
      <c r="E14" s="92">
        <f aca="true" t="shared" si="0" ref="E14:E19">B14+D14</f>
        <v>3.045</v>
      </c>
      <c r="F14" s="132"/>
    </row>
    <row r="15" spans="1:6" ht="13.5">
      <c r="A15" s="35" t="s">
        <v>573</v>
      </c>
      <c r="B15" s="92">
        <f>'活動要素（大分類）'!$D$6</f>
        <v>1</v>
      </c>
      <c r="C15" s="60">
        <v>2</v>
      </c>
      <c r="D15" s="60">
        <f>'重点化の効果計算'!D3</f>
        <v>2.0229999999999997</v>
      </c>
      <c r="E15" s="92">
        <f t="shared" si="0"/>
        <v>3.0229999999999997</v>
      </c>
      <c r="F15" s="132"/>
    </row>
    <row r="16" spans="1:6" ht="13.5">
      <c r="A16" s="35" t="s">
        <v>574</v>
      </c>
      <c r="B16" s="92">
        <f>'活動要素（大分類）'!$D$9</f>
        <v>1</v>
      </c>
      <c r="C16" s="60">
        <v>1</v>
      </c>
      <c r="D16" s="60">
        <f>'重点化の効果計算'!D4</f>
        <v>1.4469999999999998</v>
      </c>
      <c r="E16" s="92">
        <f t="shared" si="0"/>
        <v>2.447</v>
      </c>
      <c r="F16" s="132"/>
    </row>
    <row r="17" spans="1:11" ht="13.5">
      <c r="A17" s="35" t="s">
        <v>575</v>
      </c>
      <c r="B17" s="92">
        <f>'活動要素（大分類）'!$D$12</f>
        <v>1</v>
      </c>
      <c r="C17" s="60">
        <v>2</v>
      </c>
      <c r="D17" s="60">
        <f>'重点化の効果計算'!D5</f>
        <v>2.016</v>
      </c>
      <c r="E17" s="92">
        <f t="shared" si="0"/>
        <v>3.016</v>
      </c>
      <c r="F17" s="132"/>
      <c r="K17" s="50"/>
    </row>
    <row r="18" spans="1:6" ht="27">
      <c r="A18" s="35" t="s">
        <v>265</v>
      </c>
      <c r="B18" s="92">
        <f>'活動要素（大分類）'!$D$14</f>
        <v>1</v>
      </c>
      <c r="C18" s="60">
        <v>0</v>
      </c>
      <c r="D18" s="60">
        <f>'重点化の効果計算'!D6</f>
        <v>1.7289999999999999</v>
      </c>
      <c r="E18" s="92">
        <f t="shared" si="0"/>
        <v>2.729</v>
      </c>
      <c r="F18" s="132"/>
    </row>
    <row r="19" spans="1:6" ht="13.5">
      <c r="A19" s="35" t="s">
        <v>576</v>
      </c>
      <c r="B19" s="92">
        <f>'活動要素（大分類）'!$D$16</f>
        <v>1</v>
      </c>
      <c r="C19" s="60">
        <v>0</v>
      </c>
      <c r="D19" s="60">
        <f>'重点化の効果計算'!D7</f>
        <v>1.8519999999999999</v>
      </c>
      <c r="E19" s="92">
        <f t="shared" si="0"/>
        <v>2.852</v>
      </c>
      <c r="F19" s="133"/>
    </row>
    <row r="20" ht="13.5">
      <c r="C20" s="60">
        <f>SUM(C14:C19)</f>
        <v>7</v>
      </c>
    </row>
  </sheetData>
  <mergeCells count="2">
    <mergeCell ref="F13:F19"/>
    <mergeCell ref="A2:N2"/>
  </mergeCells>
  <printOptions/>
  <pageMargins left="0.75" right="0.75" top="1" bottom="1" header="0.512" footer="0.512"/>
  <pageSetup horizontalDpi="600" verticalDpi="600" orientation="landscape" paperSize="9" scale="87" r:id="rId2"/>
  <drawing r:id="rId1"/>
</worksheet>
</file>

<file path=xl/worksheets/sheet2.xml><?xml version="1.0" encoding="utf-8"?>
<worksheet xmlns="http://schemas.openxmlformats.org/spreadsheetml/2006/main" xmlns:r="http://schemas.openxmlformats.org/officeDocument/2006/relationships">
  <sheetPr codeName="Sheet2711"/>
  <dimension ref="A1:J8"/>
  <sheetViews>
    <sheetView workbookViewId="0" topLeftCell="A1">
      <selection activeCell="J7" sqref="J7"/>
    </sheetView>
  </sheetViews>
  <sheetFormatPr defaultColWidth="9.00390625" defaultRowHeight="13.5"/>
  <cols>
    <col min="1" max="1" width="3.375" style="0" customWidth="1"/>
    <col min="2" max="2" width="3.625" style="8" customWidth="1"/>
    <col min="3" max="3" width="6.625" style="0" customWidth="1"/>
    <col min="4" max="8" width="23.625" style="0" customWidth="1"/>
    <col min="9" max="9" width="3.00390625" style="0" customWidth="1"/>
  </cols>
  <sheetData>
    <row r="1" spans="1:8" s="9" customFormat="1" ht="41.25" customHeight="1">
      <c r="A1" s="104" t="s">
        <v>623</v>
      </c>
      <c r="B1" s="105"/>
      <c r="C1" s="105"/>
      <c r="D1" s="105"/>
      <c r="E1" s="105"/>
      <c r="F1" s="105"/>
      <c r="G1" s="105"/>
      <c r="H1" s="105"/>
    </row>
    <row r="2" spans="1:10" s="11" customFormat="1" ht="19.5" customHeight="1">
      <c r="A2" s="108"/>
      <c r="B2" s="109"/>
      <c r="C2" s="110"/>
      <c r="D2" s="10" t="s">
        <v>59</v>
      </c>
      <c r="E2" s="10" t="s">
        <v>351</v>
      </c>
      <c r="F2" s="10" t="s">
        <v>352</v>
      </c>
      <c r="G2" s="10" t="s">
        <v>353</v>
      </c>
      <c r="H2" s="10" t="s">
        <v>63</v>
      </c>
      <c r="J2" s="24" t="s">
        <v>621</v>
      </c>
    </row>
    <row r="3" spans="1:10" s="11" customFormat="1" ht="138" customHeight="1">
      <c r="A3" s="111" t="s">
        <v>356</v>
      </c>
      <c r="B3" s="12" t="s">
        <v>360</v>
      </c>
      <c r="C3" s="1" t="s">
        <v>329</v>
      </c>
      <c r="D3" s="18" t="s">
        <v>330</v>
      </c>
      <c r="E3" s="3" t="s">
        <v>344</v>
      </c>
      <c r="F3" s="19" t="s">
        <v>345</v>
      </c>
      <c r="G3" s="4" t="s">
        <v>535</v>
      </c>
      <c r="H3" s="2" t="s">
        <v>196</v>
      </c>
      <c r="J3" s="25">
        <v>1</v>
      </c>
    </row>
    <row r="4" spans="1:10" s="11" customFormat="1" ht="120" customHeight="1">
      <c r="A4" s="112"/>
      <c r="B4" s="12" t="s">
        <v>354</v>
      </c>
      <c r="C4" s="5" t="s">
        <v>331</v>
      </c>
      <c r="D4" s="18" t="s">
        <v>488</v>
      </c>
      <c r="E4" s="6" t="s">
        <v>487</v>
      </c>
      <c r="F4" s="6" t="s">
        <v>328</v>
      </c>
      <c r="G4" s="5" t="s">
        <v>0</v>
      </c>
      <c r="H4" s="5" t="s">
        <v>521</v>
      </c>
      <c r="J4" s="25">
        <v>1</v>
      </c>
    </row>
    <row r="5" spans="1:10" s="11" customFormat="1" ht="125.25" customHeight="1">
      <c r="A5" s="113"/>
      <c r="B5" s="12" t="s">
        <v>355</v>
      </c>
      <c r="C5" s="1" t="s">
        <v>503</v>
      </c>
      <c r="D5" s="7" t="s">
        <v>323</v>
      </c>
      <c r="E5" s="7" t="s">
        <v>322</v>
      </c>
      <c r="F5" s="18" t="s">
        <v>321</v>
      </c>
      <c r="G5" s="1" t="s">
        <v>537</v>
      </c>
      <c r="H5" s="1" t="s">
        <v>536</v>
      </c>
      <c r="J5" s="25">
        <v>1</v>
      </c>
    </row>
    <row r="6" spans="1:10" s="11" customFormat="1" ht="120" customHeight="1">
      <c r="A6" s="114" t="s">
        <v>95</v>
      </c>
      <c r="B6" s="115"/>
      <c r="C6" s="1" t="s">
        <v>94</v>
      </c>
      <c r="D6" s="7" t="s">
        <v>335</v>
      </c>
      <c r="E6" s="7" t="s">
        <v>336</v>
      </c>
      <c r="F6" s="7" t="s">
        <v>637</v>
      </c>
      <c r="G6" s="1" t="s">
        <v>638</v>
      </c>
      <c r="H6" s="1" t="s">
        <v>639</v>
      </c>
      <c r="J6" s="25">
        <v>1</v>
      </c>
    </row>
    <row r="7" spans="1:10" s="11" customFormat="1" ht="49.5" customHeight="1">
      <c r="A7" s="103" t="s">
        <v>446</v>
      </c>
      <c r="B7" s="103"/>
      <c r="C7" s="103"/>
      <c r="D7" s="103"/>
      <c r="E7" s="103"/>
      <c r="F7" s="103"/>
      <c r="G7" s="103"/>
      <c r="H7" s="103"/>
      <c r="I7" s="103"/>
      <c r="J7" s="25">
        <f>(J3*J4*J5*J6)^(1/4)</f>
        <v>1</v>
      </c>
    </row>
    <row r="8" ht="17.25">
      <c r="J8" s="26"/>
    </row>
  </sheetData>
  <mergeCells count="5">
    <mergeCell ref="A7:I7"/>
    <mergeCell ref="A1:H1"/>
    <mergeCell ref="A2:C2"/>
    <mergeCell ref="A3:A5"/>
    <mergeCell ref="A6:B6"/>
  </mergeCells>
  <printOptions/>
  <pageMargins left="0.5905511811023623" right="0.5905511811023623" top="0.3937007874015748" bottom="0.3937007874015748" header="0" footer="0"/>
  <pageSetup horizontalDpi="360" verticalDpi="360" orientation="landscape" paperSize="9" scale="94" r:id="rId1"/>
</worksheet>
</file>

<file path=xl/worksheets/sheet20.xml><?xml version="1.0" encoding="utf-8"?>
<worksheet xmlns="http://schemas.openxmlformats.org/spreadsheetml/2006/main" xmlns:r="http://schemas.openxmlformats.org/officeDocument/2006/relationships">
  <dimension ref="A1:J74"/>
  <sheetViews>
    <sheetView workbookViewId="0" topLeftCell="A1">
      <selection activeCell="E4" sqref="E4"/>
    </sheetView>
  </sheetViews>
  <sheetFormatPr defaultColWidth="9.00390625" defaultRowHeight="13.5"/>
  <cols>
    <col min="1" max="1" width="24.50390625" style="0" bestFit="1" customWidth="1"/>
    <col min="2" max="3" width="15.75390625" style="0" customWidth="1"/>
    <col min="4" max="4" width="27.00390625" style="89" customWidth="1"/>
    <col min="5" max="7" width="15.75390625" style="0" customWidth="1"/>
  </cols>
  <sheetData>
    <row r="1" spans="1:10" ht="13.5">
      <c r="A1" s="61" t="s">
        <v>203</v>
      </c>
      <c r="B1" s="64" t="s">
        <v>75</v>
      </c>
      <c r="C1" s="66" t="s">
        <v>577</v>
      </c>
      <c r="D1" s="87" t="s">
        <v>580</v>
      </c>
      <c r="E1" s="71"/>
      <c r="F1" s="72"/>
      <c r="G1" s="73"/>
      <c r="H1" s="80"/>
      <c r="I1" s="74"/>
      <c r="J1" s="72"/>
    </row>
    <row r="2" spans="1:10" ht="13.5">
      <c r="A2" s="62" t="s">
        <v>572</v>
      </c>
      <c r="B2" s="65">
        <f>'重点化'!B14</f>
        <v>1</v>
      </c>
      <c r="C2" s="95">
        <f>'重点化'!C14</f>
        <v>2</v>
      </c>
      <c r="D2" s="88">
        <f>$E$19</f>
        <v>2.045</v>
      </c>
      <c r="E2" s="75"/>
      <c r="F2" s="76"/>
      <c r="G2" s="77"/>
      <c r="H2" s="73"/>
      <c r="I2" s="77"/>
      <c r="J2" s="73"/>
    </row>
    <row r="3" spans="1:10" ht="13.5">
      <c r="A3" s="62" t="s">
        <v>573</v>
      </c>
      <c r="B3" s="65">
        <f>'重点化'!B15</f>
        <v>1</v>
      </c>
      <c r="C3" s="95">
        <f>'重点化'!C15</f>
        <v>2</v>
      </c>
      <c r="D3" s="88">
        <f>$E$30</f>
        <v>2.0229999999999997</v>
      </c>
      <c r="E3" s="75"/>
      <c r="F3" s="76"/>
      <c r="G3" s="77"/>
      <c r="H3" s="73"/>
      <c r="I3" s="77"/>
      <c r="J3" s="73"/>
    </row>
    <row r="4" spans="1:10" ht="13.5">
      <c r="A4" s="62" t="s">
        <v>574</v>
      </c>
      <c r="B4" s="65">
        <f>'重点化'!B16</f>
        <v>1</v>
      </c>
      <c r="C4" s="95">
        <f>'重点化'!C16</f>
        <v>1</v>
      </c>
      <c r="D4" s="88">
        <f>$E$41</f>
        <v>1.4469999999999998</v>
      </c>
      <c r="E4" s="75"/>
      <c r="F4" s="76"/>
      <c r="G4" s="77"/>
      <c r="H4" s="73"/>
      <c r="I4" s="77"/>
      <c r="J4" s="73"/>
    </row>
    <row r="5" spans="1:10" ht="13.5">
      <c r="A5" s="62" t="s">
        <v>581</v>
      </c>
      <c r="B5" s="65">
        <f>'重点化'!B17</f>
        <v>1</v>
      </c>
      <c r="C5" s="95">
        <f>'重点化'!C17</f>
        <v>2</v>
      </c>
      <c r="D5" s="88">
        <f>$E$52</f>
        <v>2.016</v>
      </c>
      <c r="E5" s="75"/>
      <c r="F5" s="76"/>
      <c r="G5" s="77"/>
      <c r="H5" s="73"/>
      <c r="I5" s="77"/>
      <c r="J5" s="73"/>
    </row>
    <row r="6" spans="1:10" ht="13.5">
      <c r="A6" s="63" t="s">
        <v>582</v>
      </c>
      <c r="B6" s="65">
        <f>'重点化'!B18</f>
        <v>1</v>
      </c>
      <c r="C6" s="95">
        <f>'重点化'!C18</f>
        <v>0</v>
      </c>
      <c r="D6" s="88">
        <f>$E$63</f>
        <v>1.7289999999999999</v>
      </c>
      <c r="E6" s="78"/>
      <c r="F6" s="76"/>
      <c r="G6" s="79"/>
      <c r="H6" s="73"/>
      <c r="I6" s="79"/>
      <c r="J6" s="73"/>
    </row>
    <row r="7" spans="1:10" ht="13.5">
      <c r="A7" s="63" t="s">
        <v>576</v>
      </c>
      <c r="B7" s="65">
        <f>'重点化'!B19</f>
        <v>1</v>
      </c>
      <c r="C7" s="95">
        <f>'重点化'!C19</f>
        <v>0</v>
      </c>
      <c r="D7" s="88">
        <f>$E$74</f>
        <v>1.8519999999999999</v>
      </c>
      <c r="E7" s="78"/>
      <c r="F7" s="76"/>
      <c r="G7" s="79"/>
      <c r="H7" s="73"/>
      <c r="I7" s="79"/>
      <c r="J7" s="73"/>
    </row>
    <row r="10" spans="4:6" ht="14.25" thickBot="1">
      <c r="D10" s="87" t="s">
        <v>210</v>
      </c>
      <c r="E10" s="52" t="s">
        <v>209</v>
      </c>
      <c r="F10" s="58" t="s">
        <v>583</v>
      </c>
    </row>
    <row r="11" spans="1:6" ht="14.25" thickBot="1">
      <c r="A11" s="62" t="s">
        <v>204</v>
      </c>
      <c r="B11" s="93">
        <f>$C$2</f>
        <v>2</v>
      </c>
      <c r="C11" s="69"/>
      <c r="D11" s="62" t="s">
        <v>584</v>
      </c>
      <c r="E11" s="64">
        <f>B13*F11</f>
        <v>0</v>
      </c>
      <c r="F11" s="52">
        <v>0</v>
      </c>
    </row>
    <row r="12" spans="1:6" ht="13.5">
      <c r="A12" s="100" t="s">
        <v>217</v>
      </c>
      <c r="B12" s="101"/>
      <c r="C12" s="44"/>
      <c r="D12" s="90" t="s">
        <v>211</v>
      </c>
      <c r="E12" s="84">
        <f>B11*F12</f>
        <v>2.124</v>
      </c>
      <c r="F12" s="52">
        <v>1.062</v>
      </c>
    </row>
    <row r="13" spans="1:6" ht="24" customHeight="1">
      <c r="A13" s="62" t="s">
        <v>572</v>
      </c>
      <c r="B13" s="82">
        <f aca="true" t="shared" si="0" ref="B13:B18">B2</f>
        <v>1</v>
      </c>
      <c r="C13" s="67"/>
      <c r="D13" s="62" t="s">
        <v>212</v>
      </c>
      <c r="E13" s="64">
        <f>B11*B13*F13</f>
        <v>-0.548</v>
      </c>
      <c r="F13" s="52">
        <v>-0.274</v>
      </c>
    </row>
    <row r="14" spans="1:6" ht="24">
      <c r="A14" s="62" t="s">
        <v>573</v>
      </c>
      <c r="B14" s="82">
        <f t="shared" si="0"/>
        <v>1</v>
      </c>
      <c r="C14" s="67"/>
      <c r="D14" s="62" t="s">
        <v>213</v>
      </c>
      <c r="E14" s="64">
        <f>B11*B14*F14</f>
        <v>0</v>
      </c>
      <c r="F14" s="52">
        <v>0</v>
      </c>
    </row>
    <row r="15" spans="1:6" ht="24">
      <c r="A15" s="62" t="s">
        <v>574</v>
      </c>
      <c r="B15" s="82">
        <f t="shared" si="0"/>
        <v>1</v>
      </c>
      <c r="C15" s="67"/>
      <c r="D15" s="62" t="s">
        <v>214</v>
      </c>
      <c r="E15" s="64">
        <f>B11*B15*F15</f>
        <v>0</v>
      </c>
      <c r="F15" s="52">
        <v>0</v>
      </c>
    </row>
    <row r="16" spans="1:6" ht="24">
      <c r="A16" s="62" t="s">
        <v>581</v>
      </c>
      <c r="B16" s="82">
        <f t="shared" si="0"/>
        <v>1</v>
      </c>
      <c r="C16" s="67"/>
      <c r="D16" s="62" t="s">
        <v>215</v>
      </c>
      <c r="E16" s="64">
        <f>B11*B16*F16</f>
        <v>0</v>
      </c>
      <c r="F16" s="52">
        <v>0</v>
      </c>
    </row>
    <row r="17" spans="1:6" ht="24">
      <c r="A17" s="63" t="s">
        <v>582</v>
      </c>
      <c r="B17" s="82">
        <f t="shared" si="0"/>
        <v>1</v>
      </c>
      <c r="C17" s="67"/>
      <c r="D17" s="62" t="s">
        <v>223</v>
      </c>
      <c r="E17" s="64">
        <f>B11*B17*F17</f>
        <v>0.17</v>
      </c>
      <c r="F17" s="52">
        <v>0.085</v>
      </c>
    </row>
    <row r="18" spans="1:6" ht="24">
      <c r="A18" s="63" t="s">
        <v>576</v>
      </c>
      <c r="B18" s="82">
        <f t="shared" si="0"/>
        <v>1</v>
      </c>
      <c r="C18" s="67"/>
      <c r="D18" s="62" t="s">
        <v>216</v>
      </c>
      <c r="E18" s="64">
        <f>B11*B18*F18</f>
        <v>-0.138</v>
      </c>
      <c r="F18" s="52">
        <v>-0.069</v>
      </c>
    </row>
    <row r="19" spans="3:6" ht="24">
      <c r="C19" s="44"/>
      <c r="D19" s="85" t="s">
        <v>218</v>
      </c>
      <c r="E19" s="83">
        <f>SUM(E11:E18)+F19</f>
        <v>2.045</v>
      </c>
      <c r="F19" s="52">
        <v>0.437</v>
      </c>
    </row>
    <row r="20" ht="13.5">
      <c r="C20" s="44"/>
    </row>
    <row r="21" spans="3:6" ht="14.25" thickBot="1">
      <c r="C21" s="44"/>
      <c r="D21" s="87" t="s">
        <v>210</v>
      </c>
      <c r="E21" s="52" t="s">
        <v>209</v>
      </c>
      <c r="F21" s="58" t="s">
        <v>583</v>
      </c>
    </row>
    <row r="22" spans="1:6" ht="14.25" thickBot="1">
      <c r="A22" s="86" t="s">
        <v>579</v>
      </c>
      <c r="B22" s="93">
        <f>$C$3</f>
        <v>2</v>
      </c>
      <c r="C22" s="69"/>
      <c r="D22" s="62" t="s">
        <v>219</v>
      </c>
      <c r="E22" s="64">
        <f>B25*F22</f>
        <v>-0.654</v>
      </c>
      <c r="F22" s="52">
        <v>-0.654</v>
      </c>
    </row>
    <row r="23" spans="1:6" ht="13.5">
      <c r="A23" s="100" t="s">
        <v>217</v>
      </c>
      <c r="B23" s="101"/>
      <c r="C23" s="44"/>
      <c r="D23" s="90" t="s">
        <v>221</v>
      </c>
      <c r="E23" s="84">
        <f>B22*F23</f>
        <v>0.362</v>
      </c>
      <c r="F23" s="52">
        <v>0.181</v>
      </c>
    </row>
    <row r="24" spans="1:6" ht="24" customHeight="1">
      <c r="A24" s="62" t="s">
        <v>572</v>
      </c>
      <c r="B24" s="82">
        <f aca="true" t="shared" si="1" ref="B24:B29">B2</f>
        <v>1</v>
      </c>
      <c r="C24" s="67"/>
      <c r="D24" s="62" t="s">
        <v>220</v>
      </c>
      <c r="E24" s="64">
        <f>B22*B24*F24</f>
        <v>0</v>
      </c>
      <c r="F24" s="52">
        <v>0</v>
      </c>
    </row>
    <row r="25" spans="1:6" ht="24">
      <c r="A25" s="62" t="s">
        <v>573</v>
      </c>
      <c r="B25" s="82">
        <f t="shared" si="1"/>
        <v>1</v>
      </c>
      <c r="C25" s="67"/>
      <c r="D25" s="62" t="s">
        <v>222</v>
      </c>
      <c r="E25" s="64">
        <f>B22*B25*F25</f>
        <v>0</v>
      </c>
      <c r="F25" s="52">
        <v>0</v>
      </c>
    </row>
    <row r="26" spans="1:6" ht="24">
      <c r="A26" s="62" t="s">
        <v>574</v>
      </c>
      <c r="B26" s="82">
        <f t="shared" si="1"/>
        <v>1</v>
      </c>
      <c r="C26" s="67"/>
      <c r="D26" s="62" t="s">
        <v>229</v>
      </c>
      <c r="E26" s="64">
        <f>B22*B26*F26</f>
        <v>0</v>
      </c>
      <c r="F26" s="52">
        <v>0</v>
      </c>
    </row>
    <row r="27" spans="1:6" ht="24">
      <c r="A27" s="62" t="s">
        <v>581</v>
      </c>
      <c r="B27" s="82">
        <f t="shared" si="1"/>
        <v>1</v>
      </c>
      <c r="C27" s="67"/>
      <c r="D27" s="62" t="s">
        <v>230</v>
      </c>
      <c r="E27" s="64">
        <f>B22*B27*F27</f>
        <v>0</v>
      </c>
      <c r="F27" s="52">
        <v>0</v>
      </c>
    </row>
    <row r="28" spans="1:6" ht="24">
      <c r="A28" s="63" t="s">
        <v>582</v>
      </c>
      <c r="B28" s="82">
        <f t="shared" si="1"/>
        <v>1</v>
      </c>
      <c r="C28" s="67"/>
      <c r="D28" s="62" t="s">
        <v>251</v>
      </c>
      <c r="E28" s="64">
        <f>B22*B28*F28</f>
        <v>0.152</v>
      </c>
      <c r="F28" s="52">
        <v>0.076</v>
      </c>
    </row>
    <row r="29" spans="1:6" ht="24">
      <c r="A29" s="63" t="s">
        <v>576</v>
      </c>
      <c r="B29" s="82">
        <f t="shared" si="1"/>
        <v>1</v>
      </c>
      <c r="C29" s="67"/>
      <c r="D29" s="62" t="s">
        <v>231</v>
      </c>
      <c r="E29" s="64">
        <f>B22*B29*F29</f>
        <v>0</v>
      </c>
      <c r="F29" s="52">
        <v>0</v>
      </c>
    </row>
    <row r="30" spans="3:6" ht="13.5">
      <c r="C30" s="44"/>
      <c r="D30" s="85" t="s">
        <v>244</v>
      </c>
      <c r="E30" s="83">
        <f>SUM(E22:E29)+F30</f>
        <v>2.0229999999999997</v>
      </c>
      <c r="F30" s="52">
        <v>2.163</v>
      </c>
    </row>
    <row r="31" ht="13.5">
      <c r="C31" s="44"/>
    </row>
    <row r="32" spans="3:6" ht="13.5" customHeight="1" thickBot="1">
      <c r="C32" s="44"/>
      <c r="D32" s="87" t="s">
        <v>210</v>
      </c>
      <c r="E32" s="52" t="s">
        <v>209</v>
      </c>
      <c r="F32" s="58" t="s">
        <v>583</v>
      </c>
    </row>
    <row r="33" spans="1:6" ht="14.25" thickBot="1">
      <c r="A33" s="62" t="s">
        <v>205</v>
      </c>
      <c r="B33" s="93">
        <f>$C$4</f>
        <v>1</v>
      </c>
      <c r="C33" s="69"/>
      <c r="D33" s="62" t="s">
        <v>245</v>
      </c>
      <c r="E33" s="64">
        <f>B37*F33</f>
        <v>-0.493</v>
      </c>
      <c r="F33" s="52">
        <v>-0.493</v>
      </c>
    </row>
    <row r="34" spans="1:6" ht="13.5">
      <c r="A34" s="100" t="s">
        <v>217</v>
      </c>
      <c r="B34" s="101"/>
      <c r="C34" s="44"/>
      <c r="D34" s="90" t="s">
        <v>224</v>
      </c>
      <c r="E34" s="84">
        <f>B33*F34</f>
        <v>-0.055</v>
      </c>
      <c r="F34" s="52">
        <v>-0.055</v>
      </c>
    </row>
    <row r="35" spans="1:6" ht="24" customHeight="1">
      <c r="A35" s="62" t="s">
        <v>572</v>
      </c>
      <c r="B35" s="82">
        <f aca="true" t="shared" si="2" ref="B35:B40">B2</f>
        <v>1</v>
      </c>
      <c r="C35" s="67"/>
      <c r="D35" s="62" t="s">
        <v>225</v>
      </c>
      <c r="E35" s="64">
        <f>B33*B35*F35</f>
        <v>-0.062</v>
      </c>
      <c r="F35" s="52">
        <v>-0.062</v>
      </c>
    </row>
    <row r="36" spans="1:6" ht="24">
      <c r="A36" s="62" t="s">
        <v>573</v>
      </c>
      <c r="B36" s="82">
        <f t="shared" si="2"/>
        <v>1</v>
      </c>
      <c r="C36" s="67"/>
      <c r="D36" s="62" t="s">
        <v>232</v>
      </c>
      <c r="E36" s="64">
        <f>B33*B36*F36</f>
        <v>0</v>
      </c>
      <c r="F36" s="52"/>
    </row>
    <row r="37" spans="1:6" ht="24">
      <c r="A37" s="62" t="s">
        <v>574</v>
      </c>
      <c r="B37" s="82">
        <f t="shared" si="2"/>
        <v>1</v>
      </c>
      <c r="C37" s="67"/>
      <c r="D37" s="62" t="s">
        <v>233</v>
      </c>
      <c r="E37" s="64">
        <f>B33*B37*F37</f>
        <v>0</v>
      </c>
      <c r="F37" s="52"/>
    </row>
    <row r="38" spans="1:6" ht="24">
      <c r="A38" s="62" t="s">
        <v>581</v>
      </c>
      <c r="B38" s="82">
        <f t="shared" si="2"/>
        <v>1</v>
      </c>
      <c r="C38" s="67"/>
      <c r="D38" s="62" t="s">
        <v>234</v>
      </c>
      <c r="E38" s="64">
        <f>B33*B38*F38</f>
        <v>0.071</v>
      </c>
      <c r="F38" s="52">
        <v>0.071</v>
      </c>
    </row>
    <row r="39" spans="1:6" ht="24">
      <c r="A39" s="63" t="s">
        <v>582</v>
      </c>
      <c r="B39" s="82">
        <f t="shared" si="2"/>
        <v>1</v>
      </c>
      <c r="C39" s="67"/>
      <c r="D39" s="62" t="s">
        <v>250</v>
      </c>
      <c r="E39" s="64">
        <f>B33*B39*F39</f>
        <v>0.117</v>
      </c>
      <c r="F39" s="52">
        <v>0.117</v>
      </c>
    </row>
    <row r="40" spans="1:6" ht="24">
      <c r="A40" s="63" t="s">
        <v>576</v>
      </c>
      <c r="B40" s="82">
        <f t="shared" si="2"/>
        <v>1</v>
      </c>
      <c r="C40" s="67"/>
      <c r="D40" s="62" t="s">
        <v>235</v>
      </c>
      <c r="E40" s="64">
        <f>B33*B40*F40</f>
        <v>0</v>
      </c>
      <c r="F40" s="52"/>
    </row>
    <row r="41" spans="3:6" ht="24">
      <c r="C41" s="44"/>
      <c r="D41" s="85" t="s">
        <v>246</v>
      </c>
      <c r="E41" s="83">
        <f>SUM(E33:E40)+F41</f>
        <v>1.4469999999999998</v>
      </c>
      <c r="F41" s="52">
        <v>1.869</v>
      </c>
    </row>
    <row r="42" ht="13.5">
      <c r="C42" s="44"/>
    </row>
    <row r="43" spans="3:6" ht="14.25" thickBot="1">
      <c r="C43" s="44"/>
      <c r="D43" s="87" t="s">
        <v>210</v>
      </c>
      <c r="E43" s="52" t="s">
        <v>209</v>
      </c>
      <c r="F43" s="58" t="s">
        <v>583</v>
      </c>
    </row>
    <row r="44" spans="1:6" ht="14.25" thickBot="1">
      <c r="A44" s="91" t="s">
        <v>247</v>
      </c>
      <c r="B44" s="94">
        <f>$C$5</f>
        <v>2</v>
      </c>
      <c r="C44" s="69"/>
      <c r="D44" s="62" t="s">
        <v>248</v>
      </c>
      <c r="E44" s="64">
        <f>B49*F44</f>
        <v>-0.569</v>
      </c>
      <c r="F44" s="52">
        <v>-0.569</v>
      </c>
    </row>
    <row r="45" spans="1:6" ht="13.5">
      <c r="A45" s="100" t="s">
        <v>217</v>
      </c>
      <c r="B45" s="101"/>
      <c r="C45" s="44"/>
      <c r="D45" s="90" t="s">
        <v>226</v>
      </c>
      <c r="E45" s="84">
        <f>B44*F45</f>
        <v>0.562</v>
      </c>
      <c r="F45" s="52">
        <v>0.281</v>
      </c>
    </row>
    <row r="46" spans="1:6" ht="24" customHeight="1">
      <c r="A46" s="62" t="s">
        <v>572</v>
      </c>
      <c r="B46" s="82">
        <f aca="true" t="shared" si="3" ref="B46:B51">B2</f>
        <v>1</v>
      </c>
      <c r="C46" s="67"/>
      <c r="D46" s="62" t="s">
        <v>227</v>
      </c>
      <c r="E46" s="64">
        <f>B44*B46*F46</f>
        <v>-0.15</v>
      </c>
      <c r="F46" s="52">
        <v>-0.075</v>
      </c>
    </row>
    <row r="47" spans="1:6" ht="24">
      <c r="A47" s="62" t="s">
        <v>573</v>
      </c>
      <c r="B47" s="82">
        <f t="shared" si="3"/>
        <v>1</v>
      </c>
      <c r="C47" s="67"/>
      <c r="D47" s="62" t="s">
        <v>236</v>
      </c>
      <c r="E47" s="64">
        <f>B44*B47*F47</f>
        <v>0</v>
      </c>
      <c r="F47" s="52"/>
    </row>
    <row r="48" spans="1:6" ht="24">
      <c r="A48" s="62" t="s">
        <v>574</v>
      </c>
      <c r="B48" s="82">
        <f t="shared" si="3"/>
        <v>1</v>
      </c>
      <c r="C48" s="67"/>
      <c r="D48" s="62" t="s">
        <v>237</v>
      </c>
      <c r="E48" s="64">
        <f>B44*B48*F48</f>
        <v>0.144</v>
      </c>
      <c r="F48" s="52">
        <v>0.072</v>
      </c>
    </row>
    <row r="49" spans="1:6" ht="24">
      <c r="A49" s="62" t="s">
        <v>581</v>
      </c>
      <c r="B49" s="82">
        <f t="shared" si="3"/>
        <v>1</v>
      </c>
      <c r="C49" s="67"/>
      <c r="D49" s="62" t="s">
        <v>238</v>
      </c>
      <c r="E49" s="64">
        <f>B44*B49*F49</f>
        <v>0</v>
      </c>
      <c r="F49" s="52"/>
    </row>
    <row r="50" spans="1:6" ht="24">
      <c r="A50" s="63" t="s">
        <v>582</v>
      </c>
      <c r="B50" s="82">
        <f t="shared" si="3"/>
        <v>1</v>
      </c>
      <c r="C50" s="67"/>
      <c r="D50" s="62" t="s">
        <v>252</v>
      </c>
      <c r="E50" s="64">
        <f>B44*B50*F50</f>
        <v>0</v>
      </c>
      <c r="F50" s="52"/>
    </row>
    <row r="51" spans="1:6" ht="24">
      <c r="A51" s="63" t="s">
        <v>576</v>
      </c>
      <c r="B51" s="82">
        <f t="shared" si="3"/>
        <v>1</v>
      </c>
      <c r="C51" s="67"/>
      <c r="D51" s="62" t="s">
        <v>239</v>
      </c>
      <c r="E51" s="64">
        <f>B44*B51*F51</f>
        <v>0</v>
      </c>
      <c r="F51" s="52"/>
    </row>
    <row r="52" spans="3:6" ht="13.5">
      <c r="C52" s="44"/>
      <c r="D52" s="85" t="s">
        <v>249</v>
      </c>
      <c r="E52" s="83">
        <f>SUM(E44:E51)+F52</f>
        <v>2.016</v>
      </c>
      <c r="F52" s="52">
        <v>2.029</v>
      </c>
    </row>
    <row r="53" ht="13.5">
      <c r="C53" s="44"/>
    </row>
    <row r="54" spans="3:6" ht="14.25" thickBot="1">
      <c r="C54" s="44"/>
      <c r="D54" s="87" t="s">
        <v>210</v>
      </c>
      <c r="E54" s="52" t="s">
        <v>209</v>
      </c>
      <c r="F54" s="58" t="s">
        <v>583</v>
      </c>
    </row>
    <row r="55" spans="1:6" ht="24.75" thickBot="1">
      <c r="A55" s="63" t="s">
        <v>253</v>
      </c>
      <c r="B55" s="93">
        <f>$C$6</f>
        <v>0</v>
      </c>
      <c r="C55" s="69"/>
      <c r="D55" s="62" t="s">
        <v>255</v>
      </c>
      <c r="E55" s="64">
        <f>B61*F55</f>
        <v>-0.784</v>
      </c>
      <c r="F55" s="52">
        <v>-0.784</v>
      </c>
    </row>
    <row r="56" spans="1:6" ht="24">
      <c r="A56" s="100" t="s">
        <v>217</v>
      </c>
      <c r="B56" s="101"/>
      <c r="C56" s="44"/>
      <c r="D56" s="90" t="s">
        <v>254</v>
      </c>
      <c r="E56" s="84">
        <f>B55*F56</f>
        <v>0</v>
      </c>
      <c r="F56" s="52">
        <v>-0.703</v>
      </c>
    </row>
    <row r="57" spans="1:6" ht="26.25" customHeight="1">
      <c r="A57" s="62" t="s">
        <v>572</v>
      </c>
      <c r="B57" s="82">
        <f aca="true" t="shared" si="4" ref="B57:B62">B2</f>
        <v>1</v>
      </c>
      <c r="C57" s="67"/>
      <c r="D57" s="62" t="s">
        <v>256</v>
      </c>
      <c r="E57" s="64">
        <f>B55*B57*F57</f>
        <v>0</v>
      </c>
      <c r="F57" s="52">
        <v>-0.102</v>
      </c>
    </row>
    <row r="58" spans="1:6" ht="24">
      <c r="A58" s="62" t="s">
        <v>573</v>
      </c>
      <c r="B58" s="82">
        <f t="shared" si="4"/>
        <v>1</v>
      </c>
      <c r="C58" s="67"/>
      <c r="D58" s="62" t="s">
        <v>257</v>
      </c>
      <c r="E58" s="64">
        <f>B55*B58*F58</f>
        <v>0</v>
      </c>
      <c r="F58" s="52"/>
    </row>
    <row r="59" spans="1:6" ht="24">
      <c r="A59" s="62" t="s">
        <v>574</v>
      </c>
      <c r="B59" s="82">
        <f t="shared" si="4"/>
        <v>1</v>
      </c>
      <c r="C59" s="67"/>
      <c r="D59" s="62" t="s">
        <v>258</v>
      </c>
      <c r="E59" s="64">
        <f>B55*B59*F59</f>
        <v>0</v>
      </c>
      <c r="F59" s="52"/>
    </row>
    <row r="60" spans="1:6" ht="24">
      <c r="A60" s="62" t="s">
        <v>581</v>
      </c>
      <c r="B60" s="82">
        <f t="shared" si="4"/>
        <v>1</v>
      </c>
      <c r="C60" s="67"/>
      <c r="D60" s="62" t="s">
        <v>259</v>
      </c>
      <c r="E60" s="64">
        <f>B55*B60*F60</f>
        <v>0</v>
      </c>
      <c r="F60" s="52">
        <v>0.182</v>
      </c>
    </row>
    <row r="61" spans="1:6" ht="36">
      <c r="A61" s="63" t="s">
        <v>582</v>
      </c>
      <c r="B61" s="82">
        <f t="shared" si="4"/>
        <v>1</v>
      </c>
      <c r="C61" s="67"/>
      <c r="D61" s="62" t="s">
        <v>261</v>
      </c>
      <c r="E61" s="64">
        <f>B55*B61*F61</f>
        <v>0</v>
      </c>
      <c r="F61" s="52">
        <v>0.356</v>
      </c>
    </row>
    <row r="62" spans="1:6" ht="24">
      <c r="A62" s="63" t="s">
        <v>576</v>
      </c>
      <c r="B62" s="82">
        <f t="shared" si="4"/>
        <v>1</v>
      </c>
      <c r="C62" s="67"/>
      <c r="D62" s="62" t="s">
        <v>260</v>
      </c>
      <c r="E62" s="64">
        <f>B55*B62*F62</f>
        <v>0</v>
      </c>
      <c r="F62" s="52">
        <v>-0.1</v>
      </c>
    </row>
    <row r="63" spans="3:6" ht="24">
      <c r="C63" s="44"/>
      <c r="D63" s="68" t="s">
        <v>262</v>
      </c>
      <c r="E63" s="83">
        <f>SUM(E55:E62)+F63</f>
        <v>1.7289999999999999</v>
      </c>
      <c r="F63" s="52">
        <v>2.513</v>
      </c>
    </row>
    <row r="65" spans="4:6" ht="14.25" thickBot="1">
      <c r="D65" s="87" t="s">
        <v>210</v>
      </c>
      <c r="E65" s="52" t="s">
        <v>209</v>
      </c>
      <c r="F65" s="58" t="s">
        <v>583</v>
      </c>
    </row>
    <row r="66" spans="1:6" ht="14.25" thickBot="1">
      <c r="A66" s="63" t="s">
        <v>207</v>
      </c>
      <c r="B66" s="93">
        <f>$C$7</f>
        <v>0</v>
      </c>
      <c r="C66" s="69"/>
      <c r="D66" s="62" t="s">
        <v>208</v>
      </c>
      <c r="E66" s="64">
        <f>B73*F66</f>
        <v>-0.93</v>
      </c>
      <c r="F66" s="52">
        <v>-0.93</v>
      </c>
    </row>
    <row r="67" spans="1:6" ht="13.5">
      <c r="A67" s="100" t="s">
        <v>217</v>
      </c>
      <c r="B67" s="101"/>
      <c r="C67" s="69"/>
      <c r="D67" s="90" t="s">
        <v>206</v>
      </c>
      <c r="E67" s="84">
        <f>B66*F67</f>
        <v>0</v>
      </c>
      <c r="F67" s="52">
        <v>-0.591</v>
      </c>
    </row>
    <row r="68" spans="1:6" ht="24" customHeight="1">
      <c r="A68" s="62" t="s">
        <v>572</v>
      </c>
      <c r="B68" s="82">
        <f aca="true" t="shared" si="5" ref="B68:B73">B2</f>
        <v>1</v>
      </c>
      <c r="C68" s="67"/>
      <c r="D68" s="62" t="s">
        <v>228</v>
      </c>
      <c r="E68" s="64">
        <f>B66*B68*F68</f>
        <v>0</v>
      </c>
      <c r="F68" s="52">
        <v>-0.135</v>
      </c>
    </row>
    <row r="69" spans="1:6" ht="24">
      <c r="A69" s="62" t="s">
        <v>573</v>
      </c>
      <c r="B69" s="82">
        <f t="shared" si="5"/>
        <v>1</v>
      </c>
      <c r="C69" s="67"/>
      <c r="D69" s="62" t="s">
        <v>240</v>
      </c>
      <c r="E69" s="64">
        <f>B66*B69*F69</f>
        <v>0</v>
      </c>
      <c r="F69" s="52"/>
    </row>
    <row r="70" spans="1:6" ht="24">
      <c r="A70" s="62" t="s">
        <v>574</v>
      </c>
      <c r="B70" s="82">
        <f t="shared" si="5"/>
        <v>1</v>
      </c>
      <c r="C70" s="67"/>
      <c r="D70" s="62" t="s">
        <v>241</v>
      </c>
      <c r="E70" s="64">
        <f>B66*B70*F70</f>
        <v>0</v>
      </c>
      <c r="F70" s="52"/>
    </row>
    <row r="71" spans="1:6" ht="24">
      <c r="A71" s="62" t="s">
        <v>581</v>
      </c>
      <c r="B71" s="82">
        <f t="shared" si="5"/>
        <v>1</v>
      </c>
      <c r="C71" s="67"/>
      <c r="D71" s="62" t="s">
        <v>242</v>
      </c>
      <c r="E71" s="81">
        <f>B66*B71*F71</f>
        <v>0</v>
      </c>
      <c r="F71" s="52">
        <v>0.184</v>
      </c>
    </row>
    <row r="72" spans="1:6" ht="24">
      <c r="A72" s="63" t="s">
        <v>582</v>
      </c>
      <c r="B72" s="82">
        <f t="shared" si="5"/>
        <v>1</v>
      </c>
      <c r="C72" s="67"/>
      <c r="D72" s="62" t="s">
        <v>263</v>
      </c>
      <c r="E72" s="64">
        <f>B66*B72*F72</f>
        <v>0</v>
      </c>
      <c r="F72" s="52"/>
    </row>
    <row r="73" spans="1:6" ht="24">
      <c r="A73" s="63" t="s">
        <v>576</v>
      </c>
      <c r="B73" s="82">
        <f t="shared" si="5"/>
        <v>1</v>
      </c>
      <c r="C73" s="67"/>
      <c r="D73" s="62" t="s">
        <v>243</v>
      </c>
      <c r="E73" s="64">
        <f>B66*B73*F73</f>
        <v>0</v>
      </c>
      <c r="F73" s="52">
        <v>0.349</v>
      </c>
    </row>
    <row r="74" spans="4:6" ht="13.5">
      <c r="D74" s="68" t="s">
        <v>264</v>
      </c>
      <c r="E74" s="83">
        <f>SUM(E66:E73)+F74</f>
        <v>1.8519999999999999</v>
      </c>
      <c r="F74" s="52">
        <v>2.782</v>
      </c>
    </row>
  </sheetData>
  <mergeCells count="6">
    <mergeCell ref="A56:B56"/>
    <mergeCell ref="A67:B67"/>
    <mergeCell ref="A12:B12"/>
    <mergeCell ref="A23:B23"/>
    <mergeCell ref="A34:B34"/>
    <mergeCell ref="A45:B45"/>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271"/>
  <dimension ref="A1:J8"/>
  <sheetViews>
    <sheetView workbookViewId="0" topLeftCell="A1">
      <selection activeCell="K6" sqref="K6"/>
    </sheetView>
  </sheetViews>
  <sheetFormatPr defaultColWidth="9.00390625" defaultRowHeight="13.5"/>
  <cols>
    <col min="1" max="1" width="3.375" style="0" customWidth="1"/>
    <col min="2" max="2" width="3.625" style="8" customWidth="1"/>
    <col min="3" max="3" width="6.625" style="0" customWidth="1"/>
    <col min="4" max="8" width="23.625" style="0" customWidth="1"/>
    <col min="9" max="9" width="3.00390625" style="0" customWidth="1"/>
  </cols>
  <sheetData>
    <row r="1" spans="1:8" s="9" customFormat="1" ht="42" customHeight="1">
      <c r="A1" s="104" t="s">
        <v>624</v>
      </c>
      <c r="B1" s="105"/>
      <c r="C1" s="105"/>
      <c r="D1" s="105"/>
      <c r="E1" s="105"/>
      <c r="F1" s="105"/>
      <c r="G1" s="105"/>
      <c r="H1" s="105"/>
    </row>
    <row r="2" spans="1:10" s="11" customFormat="1" ht="19.5" customHeight="1">
      <c r="A2" s="108"/>
      <c r="B2" s="109"/>
      <c r="C2" s="110"/>
      <c r="D2" s="10" t="s">
        <v>59</v>
      </c>
      <c r="E2" s="10" t="s">
        <v>512</v>
      </c>
      <c r="F2" s="10" t="s">
        <v>513</v>
      </c>
      <c r="G2" s="10" t="s">
        <v>514</v>
      </c>
      <c r="H2" s="10" t="s">
        <v>63</v>
      </c>
      <c r="J2" s="24" t="s">
        <v>621</v>
      </c>
    </row>
    <row r="3" spans="1:10" s="11" customFormat="1" ht="129.75" customHeight="1">
      <c r="A3" s="111" t="s">
        <v>356</v>
      </c>
      <c r="B3" s="12" t="s">
        <v>360</v>
      </c>
      <c r="C3" s="1" t="s">
        <v>489</v>
      </c>
      <c r="D3" s="7" t="s">
        <v>6</v>
      </c>
      <c r="E3" s="18" t="s">
        <v>5</v>
      </c>
      <c r="F3" s="3" t="s">
        <v>7</v>
      </c>
      <c r="G3" s="3" t="s">
        <v>334</v>
      </c>
      <c r="H3" s="2" t="s">
        <v>9</v>
      </c>
      <c r="J3" s="25">
        <v>1</v>
      </c>
    </row>
    <row r="4" spans="1:10" s="11" customFormat="1" ht="120" customHeight="1">
      <c r="A4" s="112"/>
      <c r="B4" s="12" t="s">
        <v>47</v>
      </c>
      <c r="C4" s="1" t="s">
        <v>501</v>
      </c>
      <c r="D4" s="18" t="s">
        <v>640</v>
      </c>
      <c r="E4" s="6" t="s">
        <v>198</v>
      </c>
      <c r="F4" s="6" t="s">
        <v>199</v>
      </c>
      <c r="G4" s="6" t="s">
        <v>641</v>
      </c>
      <c r="H4" s="6" t="s">
        <v>10</v>
      </c>
      <c r="J4" s="25">
        <v>1</v>
      </c>
    </row>
    <row r="5" spans="1:10" s="11" customFormat="1" ht="120" customHeight="1">
      <c r="A5" s="113"/>
      <c r="B5" s="12" t="s">
        <v>350</v>
      </c>
      <c r="C5" s="5" t="s">
        <v>502</v>
      </c>
      <c r="D5" s="7" t="s">
        <v>642</v>
      </c>
      <c r="E5" s="7" t="s">
        <v>48</v>
      </c>
      <c r="F5" s="7" t="s">
        <v>49</v>
      </c>
      <c r="G5" s="1" t="s">
        <v>337</v>
      </c>
      <c r="H5" s="1" t="s">
        <v>50</v>
      </c>
      <c r="J5" s="25">
        <v>1</v>
      </c>
    </row>
    <row r="6" spans="1:10" s="11" customFormat="1" ht="120" customHeight="1">
      <c r="A6" s="114" t="s">
        <v>95</v>
      </c>
      <c r="B6" s="115"/>
      <c r="C6" s="1" t="s">
        <v>89</v>
      </c>
      <c r="D6" s="7" t="s">
        <v>88</v>
      </c>
      <c r="E6" s="18" t="s">
        <v>90</v>
      </c>
      <c r="F6" s="18" t="s">
        <v>91</v>
      </c>
      <c r="G6" s="14" t="s">
        <v>92</v>
      </c>
      <c r="H6" s="1" t="s">
        <v>93</v>
      </c>
      <c r="J6" s="25">
        <v>1</v>
      </c>
    </row>
    <row r="7" spans="1:10" s="11" customFormat="1" ht="49.5" customHeight="1">
      <c r="A7" s="103" t="s">
        <v>447</v>
      </c>
      <c r="B7" s="103"/>
      <c r="C7" s="103"/>
      <c r="D7" s="103"/>
      <c r="E7" s="103"/>
      <c r="F7" s="103"/>
      <c r="G7" s="103"/>
      <c r="H7" s="103"/>
      <c r="I7" s="103"/>
      <c r="J7" s="25">
        <f>(J3*J4*J5*J6)^(1/4)</f>
        <v>1</v>
      </c>
    </row>
    <row r="8" ht="17.25">
      <c r="J8" s="26"/>
    </row>
  </sheetData>
  <mergeCells count="5">
    <mergeCell ref="A7:I7"/>
    <mergeCell ref="A1:H1"/>
    <mergeCell ref="A2:C2"/>
    <mergeCell ref="A3:A5"/>
    <mergeCell ref="A6:B6"/>
  </mergeCells>
  <printOptions/>
  <pageMargins left="0.5905511811023623" right="0.5905511811023623" top="0.3937007874015748" bottom="0.3937007874015748" header="0" footer="0"/>
  <pageSetup horizontalDpi="360" verticalDpi="360" orientation="landscape" paperSize="9" scale="88" r:id="rId1"/>
</worksheet>
</file>

<file path=xl/worksheets/sheet4.xml><?xml version="1.0" encoding="utf-8"?>
<worksheet xmlns="http://schemas.openxmlformats.org/spreadsheetml/2006/main" xmlns:r="http://schemas.openxmlformats.org/officeDocument/2006/relationships">
  <sheetPr codeName="Sheet27111"/>
  <dimension ref="A1:J8"/>
  <sheetViews>
    <sheetView workbookViewId="0" topLeftCell="A1">
      <selection activeCell="J2" sqref="J2"/>
    </sheetView>
  </sheetViews>
  <sheetFormatPr defaultColWidth="9.00390625" defaultRowHeight="13.5"/>
  <cols>
    <col min="1" max="1" width="3.375" style="0" customWidth="1"/>
    <col min="2" max="2" width="3.625" style="8" customWidth="1"/>
    <col min="3" max="3" width="6.625" style="0" customWidth="1"/>
    <col min="4" max="8" width="23.625" style="0" customWidth="1"/>
    <col min="9" max="9" width="3.00390625" style="0" customWidth="1"/>
  </cols>
  <sheetData>
    <row r="1" spans="1:8" s="9" customFormat="1" ht="48" customHeight="1">
      <c r="A1" s="104" t="s">
        <v>625</v>
      </c>
      <c r="B1" s="105"/>
      <c r="C1" s="105"/>
      <c r="D1" s="105"/>
      <c r="E1" s="105"/>
      <c r="F1" s="105"/>
      <c r="G1" s="105"/>
      <c r="H1" s="105"/>
    </row>
    <row r="2" spans="1:10" s="11" customFormat="1" ht="19.5" customHeight="1">
      <c r="A2" s="108"/>
      <c r="B2" s="109"/>
      <c r="C2" s="110"/>
      <c r="D2" s="10" t="s">
        <v>59</v>
      </c>
      <c r="E2" s="10" t="s">
        <v>351</v>
      </c>
      <c r="F2" s="10" t="s">
        <v>352</v>
      </c>
      <c r="G2" s="10" t="s">
        <v>353</v>
      </c>
      <c r="H2" s="10" t="s">
        <v>63</v>
      </c>
      <c r="J2" s="24" t="s">
        <v>621</v>
      </c>
    </row>
    <row r="3" spans="1:10" s="11" customFormat="1" ht="129.75" customHeight="1">
      <c r="A3" s="111" t="s">
        <v>356</v>
      </c>
      <c r="B3" s="12" t="s">
        <v>360</v>
      </c>
      <c r="C3" s="1" t="s">
        <v>504</v>
      </c>
      <c r="D3" s="7" t="s">
        <v>315</v>
      </c>
      <c r="E3" s="18" t="s">
        <v>316</v>
      </c>
      <c r="F3" s="18" t="s">
        <v>51</v>
      </c>
      <c r="G3" s="14" t="s">
        <v>52</v>
      </c>
      <c r="H3" s="14" t="s">
        <v>522</v>
      </c>
      <c r="J3" s="25">
        <v>1</v>
      </c>
    </row>
    <row r="4" spans="1:10" s="11" customFormat="1" ht="120" customHeight="1">
      <c r="A4" s="112"/>
      <c r="B4" s="12" t="s">
        <v>37</v>
      </c>
      <c r="C4" s="1" t="s">
        <v>505</v>
      </c>
      <c r="D4" s="7" t="s">
        <v>53</v>
      </c>
      <c r="E4" s="18" t="s">
        <v>54</v>
      </c>
      <c r="F4" s="7" t="s">
        <v>55</v>
      </c>
      <c r="G4" s="1" t="s">
        <v>364</v>
      </c>
      <c r="H4" s="1" t="s">
        <v>365</v>
      </c>
      <c r="J4" s="25">
        <v>1</v>
      </c>
    </row>
    <row r="5" spans="1:10" s="11" customFormat="1" ht="120" customHeight="1">
      <c r="A5" s="113"/>
      <c r="B5" s="12" t="s">
        <v>361</v>
      </c>
      <c r="C5" s="1" t="s">
        <v>506</v>
      </c>
      <c r="D5" s="7" t="s">
        <v>366</v>
      </c>
      <c r="E5" s="18" t="s">
        <v>367</v>
      </c>
      <c r="F5" s="7" t="s">
        <v>645</v>
      </c>
      <c r="G5" s="1" t="s">
        <v>70</v>
      </c>
      <c r="H5" s="1" t="s">
        <v>197</v>
      </c>
      <c r="J5" s="25">
        <v>1</v>
      </c>
    </row>
    <row r="6" spans="1:10" s="11" customFormat="1" ht="120" customHeight="1">
      <c r="A6" s="114" t="s">
        <v>95</v>
      </c>
      <c r="B6" s="115"/>
      <c r="C6" s="1" t="s">
        <v>600</v>
      </c>
      <c r="D6" s="7" t="s">
        <v>601</v>
      </c>
      <c r="E6" s="18" t="s">
        <v>602</v>
      </c>
      <c r="F6" s="7" t="s">
        <v>544</v>
      </c>
      <c r="G6" s="1" t="s">
        <v>450</v>
      </c>
      <c r="H6" s="14" t="s">
        <v>543</v>
      </c>
      <c r="J6" s="25">
        <v>1</v>
      </c>
    </row>
    <row r="7" spans="1:10" s="11" customFormat="1" ht="49.5" customHeight="1">
      <c r="A7" s="103" t="s">
        <v>101</v>
      </c>
      <c r="B7" s="103"/>
      <c r="C7" s="103"/>
      <c r="D7" s="103"/>
      <c r="E7" s="103"/>
      <c r="F7" s="103"/>
      <c r="G7" s="103"/>
      <c r="H7" s="103"/>
      <c r="I7" s="103"/>
      <c r="J7" s="25">
        <f>(J3*J4*J5*J6)^(1/4)</f>
        <v>1</v>
      </c>
    </row>
    <row r="8" ht="17.25">
      <c r="J8" s="26"/>
    </row>
  </sheetData>
  <mergeCells count="5">
    <mergeCell ref="A7:I7"/>
    <mergeCell ref="A1:H1"/>
    <mergeCell ref="A2:C2"/>
    <mergeCell ref="A3:A5"/>
    <mergeCell ref="A6:B6"/>
  </mergeCells>
  <printOptions/>
  <pageMargins left="0.5905511811023623" right="0.5905511811023623" top="0.3937007874015748" bottom="0.3937007874015748" header="0" footer="0"/>
  <pageSetup horizontalDpi="360" verticalDpi="360" orientation="landscape" paperSize="9" scale="94" r:id="rId1"/>
</worksheet>
</file>

<file path=xl/worksheets/sheet5.xml><?xml version="1.0" encoding="utf-8"?>
<worksheet xmlns="http://schemas.openxmlformats.org/spreadsheetml/2006/main" xmlns:r="http://schemas.openxmlformats.org/officeDocument/2006/relationships">
  <sheetPr codeName="Sheet27111111111"/>
  <dimension ref="A1:J8"/>
  <sheetViews>
    <sheetView workbookViewId="0" topLeftCell="A1">
      <selection activeCell="J6" sqref="J6"/>
    </sheetView>
  </sheetViews>
  <sheetFormatPr defaultColWidth="9.00390625" defaultRowHeight="13.5"/>
  <cols>
    <col min="1" max="1" width="3.375" style="0" customWidth="1"/>
    <col min="2" max="2" width="3.625" style="8" customWidth="1"/>
    <col min="3" max="3" width="6.625" style="0" customWidth="1"/>
    <col min="4" max="8" width="23.625" style="0" customWidth="1"/>
    <col min="9" max="9" width="3.00390625" style="0" customWidth="1"/>
  </cols>
  <sheetData>
    <row r="1" spans="1:8" s="9" customFormat="1" ht="42" customHeight="1">
      <c r="A1" s="104" t="s">
        <v>626</v>
      </c>
      <c r="B1" s="105"/>
      <c r="C1" s="105"/>
      <c r="D1" s="105"/>
      <c r="E1" s="105"/>
      <c r="F1" s="105"/>
      <c r="G1" s="105"/>
      <c r="H1" s="105"/>
    </row>
    <row r="2" spans="1:10" s="11" customFormat="1" ht="19.5" customHeight="1">
      <c r="A2" s="108"/>
      <c r="B2" s="109"/>
      <c r="C2" s="110"/>
      <c r="D2" s="10" t="s">
        <v>59</v>
      </c>
      <c r="E2" s="10" t="s">
        <v>512</v>
      </c>
      <c r="F2" s="10" t="s">
        <v>513</v>
      </c>
      <c r="G2" s="10" t="s">
        <v>514</v>
      </c>
      <c r="H2" s="10" t="s">
        <v>63</v>
      </c>
      <c r="J2" s="24" t="s">
        <v>621</v>
      </c>
    </row>
    <row r="3" spans="1:10" s="11" customFormat="1" ht="129.75" customHeight="1">
      <c r="A3" s="111" t="s">
        <v>356</v>
      </c>
      <c r="B3" s="12" t="s">
        <v>360</v>
      </c>
      <c r="C3" s="1" t="s">
        <v>509</v>
      </c>
      <c r="D3" s="7" t="s">
        <v>347</v>
      </c>
      <c r="E3" s="18" t="s">
        <v>348</v>
      </c>
      <c r="F3" s="18" t="s">
        <v>349</v>
      </c>
      <c r="G3" s="1" t="s">
        <v>490</v>
      </c>
      <c r="H3" s="1" t="s">
        <v>146</v>
      </c>
      <c r="J3" s="25">
        <v>1</v>
      </c>
    </row>
    <row r="4" spans="1:10" s="11" customFormat="1" ht="120" customHeight="1">
      <c r="A4" s="112"/>
      <c r="B4" s="12" t="s">
        <v>38</v>
      </c>
      <c r="C4" s="1" t="s">
        <v>510</v>
      </c>
      <c r="D4" s="7" t="s">
        <v>491</v>
      </c>
      <c r="E4" s="18" t="s">
        <v>492</v>
      </c>
      <c r="F4" s="7" t="s">
        <v>528</v>
      </c>
      <c r="G4" s="1" t="s">
        <v>529</v>
      </c>
      <c r="H4" s="14" t="s">
        <v>530</v>
      </c>
      <c r="J4" s="25">
        <v>1</v>
      </c>
    </row>
    <row r="5" spans="1:10" s="11" customFormat="1" ht="120" customHeight="1">
      <c r="A5" s="113"/>
      <c r="B5" s="12" t="s">
        <v>31</v>
      </c>
      <c r="C5" s="1" t="s">
        <v>511</v>
      </c>
      <c r="D5" s="7" t="s">
        <v>531</v>
      </c>
      <c r="E5" s="7" t="s">
        <v>532</v>
      </c>
      <c r="F5" s="7" t="s">
        <v>533</v>
      </c>
      <c r="G5" s="1" t="s">
        <v>71</v>
      </c>
      <c r="H5" s="14" t="s">
        <v>147</v>
      </c>
      <c r="J5" s="25">
        <v>1</v>
      </c>
    </row>
    <row r="6" spans="1:10" s="11" customFormat="1" ht="120" customHeight="1">
      <c r="A6" s="114" t="s">
        <v>95</v>
      </c>
      <c r="B6" s="115"/>
      <c r="C6" s="1" t="s">
        <v>24</v>
      </c>
      <c r="D6" s="7" t="s">
        <v>534</v>
      </c>
      <c r="E6" s="7" t="s">
        <v>140</v>
      </c>
      <c r="F6" s="7" t="s">
        <v>141</v>
      </c>
      <c r="G6" s="1" t="s">
        <v>142</v>
      </c>
      <c r="H6" s="1" t="s">
        <v>143</v>
      </c>
      <c r="J6" s="25">
        <v>1</v>
      </c>
    </row>
    <row r="7" spans="1:10" s="11" customFormat="1" ht="49.5" customHeight="1">
      <c r="A7" s="103" t="s">
        <v>102</v>
      </c>
      <c r="B7" s="103"/>
      <c r="C7" s="103"/>
      <c r="D7" s="103"/>
      <c r="E7" s="103"/>
      <c r="F7" s="103"/>
      <c r="G7" s="103"/>
      <c r="H7" s="103"/>
      <c r="I7" s="103"/>
      <c r="J7" s="25">
        <f>(J3*J4*J5*J6)^(1/4)</f>
        <v>1</v>
      </c>
    </row>
    <row r="8" ht="17.25">
      <c r="J8" s="26"/>
    </row>
  </sheetData>
  <mergeCells count="5">
    <mergeCell ref="A7:I7"/>
    <mergeCell ref="A1:H1"/>
    <mergeCell ref="A2:C2"/>
    <mergeCell ref="A3:A5"/>
    <mergeCell ref="A6:B6"/>
  </mergeCells>
  <printOptions/>
  <pageMargins left="0.5905511811023623" right="0.5905511811023623" top="0.3937007874015748" bottom="0.3937007874015748" header="0" footer="0"/>
  <pageSetup horizontalDpi="360" verticalDpi="360" orientation="landscape" paperSize="9" scale="94" r:id="rId1"/>
</worksheet>
</file>

<file path=xl/worksheets/sheet6.xml><?xml version="1.0" encoding="utf-8"?>
<worksheet xmlns="http://schemas.openxmlformats.org/spreadsheetml/2006/main" xmlns:r="http://schemas.openxmlformats.org/officeDocument/2006/relationships">
  <sheetPr codeName="Sheet271111111"/>
  <dimension ref="A1:J8"/>
  <sheetViews>
    <sheetView workbookViewId="0" topLeftCell="A1">
      <selection activeCell="J3" sqref="J3"/>
    </sheetView>
  </sheetViews>
  <sheetFormatPr defaultColWidth="9.00390625" defaultRowHeight="13.5"/>
  <cols>
    <col min="1" max="1" width="3.375" style="0" customWidth="1"/>
    <col min="2" max="2" width="3.625" style="8" customWidth="1"/>
    <col min="3" max="3" width="6.625" style="0" customWidth="1"/>
    <col min="4" max="8" width="23.625" style="0" customWidth="1"/>
    <col min="9" max="9" width="3.00390625" style="0" customWidth="1"/>
  </cols>
  <sheetData>
    <row r="1" spans="1:8" s="9" customFormat="1" ht="42" customHeight="1">
      <c r="A1" s="104" t="s">
        <v>627</v>
      </c>
      <c r="B1" s="105"/>
      <c r="C1" s="105"/>
      <c r="D1" s="105"/>
      <c r="E1" s="105"/>
      <c r="F1" s="105"/>
      <c r="G1" s="105"/>
      <c r="H1" s="105"/>
    </row>
    <row r="2" spans="1:10" s="11" customFormat="1" ht="19.5" customHeight="1">
      <c r="A2" s="108"/>
      <c r="B2" s="109"/>
      <c r="C2" s="110"/>
      <c r="D2" s="10" t="s">
        <v>59</v>
      </c>
      <c r="E2" s="10" t="s">
        <v>512</v>
      </c>
      <c r="F2" s="10" t="s">
        <v>513</v>
      </c>
      <c r="G2" s="10" t="s">
        <v>514</v>
      </c>
      <c r="H2" s="10" t="s">
        <v>63</v>
      </c>
      <c r="J2" s="24" t="s">
        <v>621</v>
      </c>
    </row>
    <row r="3" spans="1:10" s="11" customFormat="1" ht="129.75" customHeight="1">
      <c r="A3" s="111" t="s">
        <v>356</v>
      </c>
      <c r="B3" s="12" t="s">
        <v>360</v>
      </c>
      <c r="C3" s="1" t="s">
        <v>56</v>
      </c>
      <c r="D3" s="7" t="s">
        <v>156</v>
      </c>
      <c r="E3" s="7" t="s">
        <v>158</v>
      </c>
      <c r="F3" s="18" t="s">
        <v>159</v>
      </c>
      <c r="G3" s="1" t="s">
        <v>160</v>
      </c>
      <c r="H3" s="14" t="s">
        <v>161</v>
      </c>
      <c r="J3" s="25">
        <v>1</v>
      </c>
    </row>
    <row r="4" spans="1:10" s="11" customFormat="1" ht="120" customHeight="1">
      <c r="A4" s="112"/>
      <c r="B4" s="12" t="s">
        <v>45</v>
      </c>
      <c r="C4" s="1" t="s">
        <v>57</v>
      </c>
      <c r="D4" s="7" t="s">
        <v>417</v>
      </c>
      <c r="E4" s="7" t="s">
        <v>416</v>
      </c>
      <c r="F4" s="7" t="s">
        <v>415</v>
      </c>
      <c r="G4" s="1" t="s">
        <v>414</v>
      </c>
      <c r="H4" s="1" t="s">
        <v>413</v>
      </c>
      <c r="J4" s="25">
        <v>1</v>
      </c>
    </row>
    <row r="5" spans="1:10" s="11" customFormat="1" ht="120" customHeight="1">
      <c r="A5" s="113"/>
      <c r="B5" s="12" t="s">
        <v>46</v>
      </c>
      <c r="C5" s="1" t="s">
        <v>58</v>
      </c>
      <c r="D5" s="7" t="s">
        <v>587</v>
      </c>
      <c r="E5" s="7" t="s">
        <v>4</v>
      </c>
      <c r="F5" s="7" t="s">
        <v>157</v>
      </c>
      <c r="G5" s="1" t="s">
        <v>1</v>
      </c>
      <c r="H5" s="1" t="s">
        <v>2</v>
      </c>
      <c r="J5" s="25">
        <v>1</v>
      </c>
    </row>
    <row r="6" spans="1:10" s="11" customFormat="1" ht="120" customHeight="1">
      <c r="A6" s="114" t="s">
        <v>96</v>
      </c>
      <c r="B6" s="115"/>
      <c r="C6" s="1" t="s">
        <v>421</v>
      </c>
      <c r="D6" s="7" t="s">
        <v>3</v>
      </c>
      <c r="E6" s="7" t="s">
        <v>418</v>
      </c>
      <c r="F6" s="7" t="s">
        <v>419</v>
      </c>
      <c r="G6" s="1" t="s">
        <v>420</v>
      </c>
      <c r="H6" s="1" t="s">
        <v>554</v>
      </c>
      <c r="J6" s="25">
        <v>1</v>
      </c>
    </row>
    <row r="7" spans="1:10" s="11" customFormat="1" ht="13.5">
      <c r="A7" s="106" t="s">
        <v>301</v>
      </c>
      <c r="B7" s="116"/>
      <c r="C7" s="116"/>
      <c r="D7" s="116"/>
      <c r="E7" s="116"/>
      <c r="F7" s="116"/>
      <c r="G7" s="116"/>
      <c r="H7" s="116"/>
      <c r="J7" s="102">
        <f>(J3*J4*J5*J6)^(1/4)</f>
        <v>1</v>
      </c>
    </row>
    <row r="8" spans="1:10" ht="33.75" customHeight="1">
      <c r="A8" s="103" t="s">
        <v>103</v>
      </c>
      <c r="B8" s="103"/>
      <c r="C8" s="103"/>
      <c r="D8" s="103"/>
      <c r="E8" s="103"/>
      <c r="F8" s="103"/>
      <c r="G8" s="103"/>
      <c r="H8" s="103"/>
      <c r="I8" s="103"/>
      <c r="J8" s="102"/>
    </row>
  </sheetData>
  <mergeCells count="7">
    <mergeCell ref="J7:J8"/>
    <mergeCell ref="A1:H1"/>
    <mergeCell ref="A7:H7"/>
    <mergeCell ref="A2:C2"/>
    <mergeCell ref="A3:A5"/>
    <mergeCell ref="A6:B6"/>
    <mergeCell ref="A8:I8"/>
  </mergeCells>
  <printOptions/>
  <pageMargins left="0.5905511811023623" right="0.5905511811023623" top="0.3937007874015748" bottom="0.3937007874015748" header="0" footer="0"/>
  <pageSetup horizontalDpi="360" verticalDpi="360" orientation="landscape" paperSize="9" scale="94" r:id="rId1"/>
</worksheet>
</file>

<file path=xl/worksheets/sheet7.xml><?xml version="1.0" encoding="utf-8"?>
<worksheet xmlns="http://schemas.openxmlformats.org/spreadsheetml/2006/main" xmlns:r="http://schemas.openxmlformats.org/officeDocument/2006/relationships">
  <sheetPr codeName="Sheet2711111111111"/>
  <dimension ref="A1:J8"/>
  <sheetViews>
    <sheetView workbookViewId="0" topLeftCell="A1">
      <selection activeCell="J7" sqref="J7"/>
    </sheetView>
  </sheetViews>
  <sheetFormatPr defaultColWidth="9.00390625" defaultRowHeight="13.5"/>
  <cols>
    <col min="1" max="1" width="3.375" style="0" customWidth="1"/>
    <col min="2" max="2" width="3.625" style="8" customWidth="1"/>
    <col min="3" max="3" width="6.625" style="0" customWidth="1"/>
    <col min="4" max="8" width="23.625" style="0" customWidth="1"/>
    <col min="9" max="9" width="3.00390625" style="0" customWidth="1"/>
  </cols>
  <sheetData>
    <row r="1" spans="1:8" s="9" customFormat="1" ht="42" customHeight="1">
      <c r="A1" s="104" t="s">
        <v>628</v>
      </c>
      <c r="B1" s="105"/>
      <c r="C1" s="105"/>
      <c r="D1" s="105"/>
      <c r="E1" s="105"/>
      <c r="F1" s="105"/>
      <c r="G1" s="105"/>
      <c r="H1" s="105"/>
    </row>
    <row r="2" spans="1:10" s="11" customFormat="1" ht="19.5" customHeight="1">
      <c r="A2" s="108"/>
      <c r="B2" s="109"/>
      <c r="C2" s="110"/>
      <c r="D2" s="10" t="s">
        <v>32</v>
      </c>
      <c r="E2" s="10" t="s">
        <v>512</v>
      </c>
      <c r="F2" s="10" t="s">
        <v>513</v>
      </c>
      <c r="G2" s="10" t="s">
        <v>514</v>
      </c>
      <c r="H2" s="10" t="s">
        <v>63</v>
      </c>
      <c r="J2" s="24" t="s">
        <v>621</v>
      </c>
    </row>
    <row r="3" spans="1:10" s="11" customFormat="1" ht="129.75" customHeight="1">
      <c r="A3" s="111" t="s">
        <v>356</v>
      </c>
      <c r="B3" s="12" t="s">
        <v>360</v>
      </c>
      <c r="C3" s="1" t="s">
        <v>426</v>
      </c>
      <c r="D3" s="7" t="s">
        <v>427</v>
      </c>
      <c r="E3" s="7" t="s">
        <v>428</v>
      </c>
      <c r="F3" s="7" t="s">
        <v>423</v>
      </c>
      <c r="G3" s="18" t="s">
        <v>422</v>
      </c>
      <c r="H3" s="3" t="s">
        <v>424</v>
      </c>
      <c r="J3" s="25">
        <v>1</v>
      </c>
    </row>
    <row r="4" spans="1:10" s="11" customFormat="1" ht="120" customHeight="1">
      <c r="A4" s="112"/>
      <c r="B4" s="12" t="s">
        <v>29</v>
      </c>
      <c r="C4" s="1" t="s">
        <v>425</v>
      </c>
      <c r="D4" s="7" t="s">
        <v>474</v>
      </c>
      <c r="E4" s="20" t="s">
        <v>484</v>
      </c>
      <c r="F4" s="20" t="s">
        <v>99</v>
      </c>
      <c r="G4" s="20" t="s">
        <v>475</v>
      </c>
      <c r="H4" s="6" t="s">
        <v>476</v>
      </c>
      <c r="J4" s="25">
        <v>1</v>
      </c>
    </row>
    <row r="5" spans="1:10" s="11" customFormat="1" ht="120" customHeight="1">
      <c r="A5" s="113"/>
      <c r="B5" s="12" t="s">
        <v>359</v>
      </c>
      <c r="C5" s="1" t="s">
        <v>477</v>
      </c>
      <c r="D5" s="7" t="s">
        <v>478</v>
      </c>
      <c r="E5" s="7" t="s">
        <v>479</v>
      </c>
      <c r="F5" s="7" t="s">
        <v>480</v>
      </c>
      <c r="G5" s="7" t="s">
        <v>481</v>
      </c>
      <c r="H5" s="7" t="s">
        <v>482</v>
      </c>
      <c r="J5" s="25">
        <v>1</v>
      </c>
    </row>
    <row r="6" spans="1:10" s="11" customFormat="1" ht="120" customHeight="1">
      <c r="A6" s="114" t="s">
        <v>96</v>
      </c>
      <c r="B6" s="115"/>
      <c r="C6" s="1" t="s">
        <v>100</v>
      </c>
      <c r="D6" s="7" t="s">
        <v>483</v>
      </c>
      <c r="E6" s="18" t="s">
        <v>83</v>
      </c>
      <c r="F6" s="7" t="s">
        <v>84</v>
      </c>
      <c r="G6" s="7" t="s">
        <v>85</v>
      </c>
      <c r="H6" s="7" t="s">
        <v>86</v>
      </c>
      <c r="J6" s="25">
        <v>1</v>
      </c>
    </row>
    <row r="7" spans="1:10" s="11" customFormat="1" ht="49.5" customHeight="1">
      <c r="A7" s="103" t="s">
        <v>104</v>
      </c>
      <c r="B7" s="103"/>
      <c r="C7" s="103"/>
      <c r="D7" s="103"/>
      <c r="E7" s="103"/>
      <c r="F7" s="103"/>
      <c r="G7" s="103"/>
      <c r="H7" s="103"/>
      <c r="I7" s="103"/>
      <c r="J7" s="25">
        <f>(J3*J4*J5*J6)^(1/4)</f>
        <v>1</v>
      </c>
    </row>
    <row r="8" ht="17.25">
      <c r="J8" s="26"/>
    </row>
  </sheetData>
  <mergeCells count="5">
    <mergeCell ref="A7:I7"/>
    <mergeCell ref="A1:H1"/>
    <mergeCell ref="A2:C2"/>
    <mergeCell ref="A3:A5"/>
    <mergeCell ref="A6:B6"/>
  </mergeCells>
  <printOptions/>
  <pageMargins left="0.5905511811023623" right="0.5905511811023623" top="0.3937007874015748" bottom="0.3937007874015748" header="0" footer="0"/>
  <pageSetup horizontalDpi="360" verticalDpi="360" orientation="landscape" paperSize="9" scale="94" r:id="rId1"/>
</worksheet>
</file>

<file path=xl/worksheets/sheet8.xml><?xml version="1.0" encoding="utf-8"?>
<worksheet xmlns="http://schemas.openxmlformats.org/spreadsheetml/2006/main" xmlns:r="http://schemas.openxmlformats.org/officeDocument/2006/relationships">
  <sheetPr codeName="Sheet2711111"/>
  <dimension ref="A1:J8"/>
  <sheetViews>
    <sheetView workbookViewId="0" topLeftCell="A1">
      <selection activeCell="J3" sqref="J3"/>
    </sheetView>
  </sheetViews>
  <sheetFormatPr defaultColWidth="9.00390625" defaultRowHeight="13.5"/>
  <cols>
    <col min="1" max="1" width="3.375" style="0" customWidth="1"/>
    <col min="2" max="2" width="3.625" style="8" customWidth="1"/>
    <col min="3" max="3" width="7.75390625" style="0" customWidth="1"/>
    <col min="4" max="8" width="23.625" style="0" customWidth="1"/>
    <col min="9" max="9" width="3.75390625" style="0" customWidth="1"/>
  </cols>
  <sheetData>
    <row r="1" spans="1:8" s="9" customFormat="1" ht="24" customHeight="1">
      <c r="A1" s="104" t="s">
        <v>121</v>
      </c>
      <c r="B1" s="105"/>
      <c r="C1" s="105"/>
      <c r="D1" s="105"/>
      <c r="E1" s="105"/>
      <c r="F1" s="105"/>
      <c r="G1" s="105"/>
      <c r="H1" s="105"/>
    </row>
    <row r="2" spans="1:10" s="11" customFormat="1" ht="19.5" customHeight="1">
      <c r="A2" s="108"/>
      <c r="B2" s="109"/>
      <c r="C2" s="110"/>
      <c r="D2" s="10" t="s">
        <v>59</v>
      </c>
      <c r="E2" s="10" t="s">
        <v>60</v>
      </c>
      <c r="F2" s="10" t="s">
        <v>61</v>
      </c>
      <c r="G2" s="10" t="s">
        <v>62</v>
      </c>
      <c r="H2" s="10" t="s">
        <v>63</v>
      </c>
      <c r="J2" s="24" t="s">
        <v>621</v>
      </c>
    </row>
    <row r="3" spans="1:10" s="11" customFormat="1" ht="129.75" customHeight="1">
      <c r="A3" s="111" t="s">
        <v>356</v>
      </c>
      <c r="B3" s="12" t="s">
        <v>360</v>
      </c>
      <c r="C3" s="1" t="s">
        <v>603</v>
      </c>
      <c r="D3" s="18" t="s">
        <v>589</v>
      </c>
      <c r="E3" s="7" t="s">
        <v>590</v>
      </c>
      <c r="F3" s="18" t="s">
        <v>591</v>
      </c>
      <c r="G3" s="14" t="s">
        <v>285</v>
      </c>
      <c r="H3" s="1" t="s">
        <v>592</v>
      </c>
      <c r="J3" s="25">
        <v>1</v>
      </c>
    </row>
    <row r="4" spans="1:10" s="11" customFormat="1" ht="120" customHeight="1">
      <c r="A4" s="112"/>
      <c r="B4" s="12" t="s">
        <v>38</v>
      </c>
      <c r="C4" s="5" t="s">
        <v>604</v>
      </c>
      <c r="D4" s="7" t="s">
        <v>593</v>
      </c>
      <c r="E4" s="7" t="s">
        <v>594</v>
      </c>
      <c r="F4" s="18" t="s">
        <v>595</v>
      </c>
      <c r="G4" s="1" t="s">
        <v>286</v>
      </c>
      <c r="H4" s="1" t="s">
        <v>287</v>
      </c>
      <c r="J4" s="25">
        <v>1</v>
      </c>
    </row>
    <row r="5" spans="1:10" s="11" customFormat="1" ht="120" customHeight="1">
      <c r="A5" s="113"/>
      <c r="B5" s="12" t="s">
        <v>39</v>
      </c>
      <c r="C5" s="1" t="s">
        <v>294</v>
      </c>
      <c r="D5" s="7" t="s">
        <v>596</v>
      </c>
      <c r="E5" s="7" t="s">
        <v>288</v>
      </c>
      <c r="F5" s="7" t="s">
        <v>289</v>
      </c>
      <c r="G5" s="1" t="s">
        <v>597</v>
      </c>
      <c r="H5" s="1" t="s">
        <v>588</v>
      </c>
      <c r="J5" s="25">
        <v>1</v>
      </c>
    </row>
    <row r="6" spans="1:10" s="11" customFormat="1" ht="120" customHeight="1">
      <c r="A6" s="114" t="s">
        <v>598</v>
      </c>
      <c r="B6" s="115"/>
      <c r="C6" s="1" t="s">
        <v>295</v>
      </c>
      <c r="D6" s="7" t="s">
        <v>296</v>
      </c>
      <c r="E6" s="7" t="s">
        <v>298</v>
      </c>
      <c r="F6" s="7" t="s">
        <v>297</v>
      </c>
      <c r="G6" s="14" t="s">
        <v>299</v>
      </c>
      <c r="H6" s="14" t="s">
        <v>300</v>
      </c>
      <c r="J6" s="25">
        <v>1</v>
      </c>
    </row>
    <row r="7" spans="1:10" s="11" customFormat="1" ht="12.75" customHeight="1">
      <c r="A7" s="106" t="s">
        <v>599</v>
      </c>
      <c r="B7" s="117"/>
      <c r="C7" s="117"/>
      <c r="D7" s="117"/>
      <c r="E7" s="117"/>
      <c r="F7" s="117"/>
      <c r="G7" s="117"/>
      <c r="H7" s="117"/>
      <c r="J7" s="102">
        <f>(J3*J4*J5*J6)^(1/4)</f>
        <v>1</v>
      </c>
    </row>
    <row r="8" spans="1:10" ht="30" customHeight="1">
      <c r="A8" s="103" t="s">
        <v>105</v>
      </c>
      <c r="B8" s="103"/>
      <c r="C8" s="103"/>
      <c r="D8" s="103"/>
      <c r="E8" s="103"/>
      <c r="F8" s="103"/>
      <c r="G8" s="103"/>
      <c r="H8" s="103"/>
      <c r="I8" s="103"/>
      <c r="J8" s="102"/>
    </row>
  </sheetData>
  <mergeCells count="7">
    <mergeCell ref="J7:J8"/>
    <mergeCell ref="A8:I8"/>
    <mergeCell ref="A1:H1"/>
    <mergeCell ref="A7:H7"/>
    <mergeCell ref="A2:C2"/>
    <mergeCell ref="A3:A5"/>
    <mergeCell ref="A6:B6"/>
  </mergeCells>
  <printOptions/>
  <pageMargins left="0.5905511811023623" right="0.5905511811023623" top="0.3937007874015748" bottom="0.3937007874015748" header="0" footer="0"/>
  <pageSetup horizontalDpi="360" verticalDpi="360" orientation="landscape" paperSize="9" scale="93" r:id="rId1"/>
</worksheet>
</file>

<file path=xl/worksheets/sheet9.xml><?xml version="1.0" encoding="utf-8"?>
<worksheet xmlns="http://schemas.openxmlformats.org/spreadsheetml/2006/main" xmlns:r="http://schemas.openxmlformats.org/officeDocument/2006/relationships">
  <sheetPr codeName="Sheet27111111"/>
  <dimension ref="A1:J8"/>
  <sheetViews>
    <sheetView workbookViewId="0" topLeftCell="A1">
      <selection activeCell="J2" sqref="J2"/>
    </sheetView>
  </sheetViews>
  <sheetFormatPr defaultColWidth="9.00390625" defaultRowHeight="13.5"/>
  <cols>
    <col min="1" max="1" width="3.375" style="0" customWidth="1"/>
    <col min="2" max="2" width="3.625" style="8" customWidth="1"/>
    <col min="3" max="3" width="6.625" style="0" customWidth="1"/>
    <col min="4" max="8" width="23.625" style="0" customWidth="1"/>
    <col min="9" max="9" width="3.00390625" style="0" customWidth="1"/>
  </cols>
  <sheetData>
    <row r="1" spans="1:8" s="9" customFormat="1" ht="42" customHeight="1">
      <c r="A1" s="104" t="s">
        <v>629</v>
      </c>
      <c r="B1" s="105"/>
      <c r="C1" s="105"/>
      <c r="D1" s="105"/>
      <c r="E1" s="105"/>
      <c r="F1" s="105"/>
      <c r="G1" s="105"/>
      <c r="H1" s="105"/>
    </row>
    <row r="2" spans="1:10" s="11" customFormat="1" ht="19.5" customHeight="1">
      <c r="A2" s="108"/>
      <c r="B2" s="109"/>
      <c r="C2" s="110"/>
      <c r="D2" s="10" t="s">
        <v>59</v>
      </c>
      <c r="E2" s="10" t="s">
        <v>40</v>
      </c>
      <c r="F2" s="10" t="s">
        <v>41</v>
      </c>
      <c r="G2" s="10" t="s">
        <v>42</v>
      </c>
      <c r="H2" s="10" t="s">
        <v>63</v>
      </c>
      <c r="J2" s="24" t="s">
        <v>621</v>
      </c>
    </row>
    <row r="3" spans="1:10" s="11" customFormat="1" ht="129.75" customHeight="1">
      <c r="A3" s="111" t="s">
        <v>356</v>
      </c>
      <c r="B3" s="12" t="s">
        <v>360</v>
      </c>
      <c r="C3" s="1" t="s">
        <v>519</v>
      </c>
      <c r="D3" s="7" t="s">
        <v>184</v>
      </c>
      <c r="E3" s="7" t="s">
        <v>561</v>
      </c>
      <c r="F3" s="7" t="s">
        <v>562</v>
      </c>
      <c r="G3" s="1" t="s">
        <v>563</v>
      </c>
      <c r="H3" s="14" t="s">
        <v>564</v>
      </c>
      <c r="J3" s="25">
        <v>1</v>
      </c>
    </row>
    <row r="4" spans="1:10" s="11" customFormat="1" ht="120" customHeight="1">
      <c r="A4" s="112"/>
      <c r="B4" s="12" t="s">
        <v>43</v>
      </c>
      <c r="C4" s="1" t="s">
        <v>518</v>
      </c>
      <c r="D4" s="7" t="s">
        <v>332</v>
      </c>
      <c r="E4" s="7" t="s">
        <v>565</v>
      </c>
      <c r="F4" s="18" t="s">
        <v>566</v>
      </c>
      <c r="G4" s="1" t="s">
        <v>567</v>
      </c>
      <c r="H4" s="1" t="s">
        <v>144</v>
      </c>
      <c r="J4" s="25">
        <v>1</v>
      </c>
    </row>
    <row r="5" spans="1:10" s="11" customFormat="1" ht="120" customHeight="1">
      <c r="A5" s="113"/>
      <c r="B5" s="12" t="s">
        <v>44</v>
      </c>
      <c r="C5" s="1" t="s">
        <v>520</v>
      </c>
      <c r="D5" s="7" t="s">
        <v>568</v>
      </c>
      <c r="E5" s="7" t="s">
        <v>569</v>
      </c>
      <c r="F5" s="7" t="s">
        <v>570</v>
      </c>
      <c r="G5" s="1" t="s">
        <v>571</v>
      </c>
      <c r="H5" s="1" t="s">
        <v>346</v>
      </c>
      <c r="J5" s="25">
        <v>1</v>
      </c>
    </row>
    <row r="6" spans="1:10" s="11" customFormat="1" ht="120" customHeight="1">
      <c r="A6" s="114" t="s">
        <v>96</v>
      </c>
      <c r="B6" s="115"/>
      <c r="C6" s="1" t="s">
        <v>97</v>
      </c>
      <c r="D6" s="7" t="s">
        <v>98</v>
      </c>
      <c r="E6" s="7" t="s">
        <v>615</v>
      </c>
      <c r="F6" s="7" t="s">
        <v>616</v>
      </c>
      <c r="G6" s="1" t="s">
        <v>552</v>
      </c>
      <c r="H6" s="1" t="s">
        <v>553</v>
      </c>
      <c r="J6" s="25">
        <v>1</v>
      </c>
    </row>
    <row r="7" spans="1:10" s="11" customFormat="1" ht="49.5" customHeight="1">
      <c r="A7" s="103" t="s">
        <v>106</v>
      </c>
      <c r="B7" s="103"/>
      <c r="C7" s="103"/>
      <c r="D7" s="103"/>
      <c r="E7" s="103"/>
      <c r="F7" s="103"/>
      <c r="G7" s="103"/>
      <c r="H7" s="103"/>
      <c r="I7" s="103"/>
      <c r="J7" s="25">
        <f>(J3*J4*J5*J6)^(1/4)</f>
        <v>1</v>
      </c>
    </row>
    <row r="8" ht="17.25">
      <c r="J8" s="26"/>
    </row>
  </sheetData>
  <mergeCells count="5">
    <mergeCell ref="A7:I7"/>
    <mergeCell ref="A1:H1"/>
    <mergeCell ref="A2:C2"/>
    <mergeCell ref="A3:A5"/>
    <mergeCell ref="A6:B6"/>
  </mergeCells>
  <printOptions/>
  <pageMargins left="0.5905511811023623" right="0.5905511811023623" top="0.3937007874015748" bottom="0.3937007874015748" header="0" footer="0"/>
  <pageSetup horizontalDpi="360" verticalDpi="36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Takeshi Nakajo</dc:creator>
  <cp:keywords/>
  <dc:description/>
  <cp:lastModifiedBy>Takeshi Nakajo</cp:lastModifiedBy>
  <cp:lastPrinted>2000-03-09T02:45:14Z</cp:lastPrinted>
  <dcterms:created xsi:type="dcterms:W3CDTF">1999-06-14T14:41:37Z</dcterms:created>
  <dcterms:modified xsi:type="dcterms:W3CDTF">2001-07-31T07:43:33Z</dcterms:modified>
  <cp:category/>
  <cp:version/>
  <cp:contentType/>
  <cp:contentStatus/>
</cp:coreProperties>
</file>